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760" activeTab="1"/>
  </bookViews>
  <sheets>
    <sheet name="Тит лист" sheetId="1" r:id="rId1"/>
    <sheet name="УП" sheetId="2" r:id="rId2"/>
    <sheet name="Каталог" sheetId="3" r:id="rId3"/>
  </sheets>
  <definedNames>
    <definedName name="_xlnm.Print_Area" localSheetId="0">'Тит лист'!$A$1:$CY$21</definedName>
    <definedName name="_xlnm.Print_Area" localSheetId="1">УП!$B$1:$R$75</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5" i="2"/>
  <c r="G55"/>
  <c r="H55"/>
  <c r="I55"/>
  <c r="J55"/>
  <c r="K55"/>
  <c r="L55"/>
  <c r="M55"/>
  <c r="N55"/>
  <c r="O55"/>
  <c r="P55"/>
  <c r="Q55"/>
  <c r="R55"/>
  <c r="E55"/>
  <c r="K22"/>
  <c r="L22"/>
  <c r="M22"/>
  <c r="N22"/>
  <c r="O22"/>
  <c r="P22"/>
  <c r="Q22"/>
  <c r="R22"/>
  <c r="G22"/>
  <c r="E22"/>
  <c r="F22"/>
  <c r="I17"/>
  <c r="H17"/>
  <c r="J17" s="1"/>
  <c r="H18"/>
  <c r="J18" s="1"/>
  <c r="H19"/>
  <c r="J19" s="1"/>
  <c r="H20"/>
  <c r="J20" s="1"/>
  <c r="H21"/>
  <c r="I21" s="1"/>
  <c r="I20" l="1"/>
  <c r="I18"/>
  <c r="I19"/>
  <c r="J21"/>
  <c r="H48"/>
  <c r="H49"/>
  <c r="J49" s="1"/>
  <c r="H50"/>
  <c r="J50" s="1"/>
  <c r="H51"/>
  <c r="J51" s="1"/>
  <c r="H52"/>
  <c r="J52" s="1"/>
  <c r="H53"/>
  <c r="I53" s="1"/>
  <c r="H54"/>
  <c r="J54" s="1"/>
  <c r="I50" l="1"/>
  <c r="I51"/>
  <c r="I52"/>
  <c r="I54"/>
  <c r="J53"/>
  <c r="I49"/>
  <c r="I48"/>
  <c r="J48"/>
  <c r="K65" l="1"/>
  <c r="K61"/>
  <c r="H45"/>
  <c r="J45" s="1"/>
  <c r="H46"/>
  <c r="J46" s="1"/>
  <c r="E61"/>
  <c r="F56"/>
  <c r="F12"/>
  <c r="F66" l="1"/>
  <c r="G56"/>
  <c r="I45"/>
  <c r="I46"/>
  <c r="H15" l="1"/>
  <c r="H22" s="1"/>
  <c r="H16"/>
  <c r="J16" s="1"/>
  <c r="L65"/>
  <c r="M65"/>
  <c r="N65"/>
  <c r="O65"/>
  <c r="P65"/>
  <c r="Q65"/>
  <c r="R65"/>
  <c r="L61"/>
  <c r="M61"/>
  <c r="N61"/>
  <c r="O61"/>
  <c r="P61"/>
  <c r="Q61"/>
  <c r="R61"/>
  <c r="H47"/>
  <c r="J47" s="1"/>
  <c r="H44"/>
  <c r="I44" s="1"/>
  <c r="H40"/>
  <c r="J40" s="1"/>
  <c r="H41"/>
  <c r="I41" s="1"/>
  <c r="H42"/>
  <c r="J42" s="1"/>
  <c r="H43"/>
  <c r="I43" s="1"/>
  <c r="H39"/>
  <c r="I39" s="1"/>
  <c r="H34"/>
  <c r="I34" s="1"/>
  <c r="H35"/>
  <c r="I35" s="1"/>
  <c r="H36"/>
  <c r="J36" s="1"/>
  <c r="H37"/>
  <c r="I37" s="1"/>
  <c r="H38"/>
  <c r="I38" s="1"/>
  <c r="H7"/>
  <c r="I7" s="1"/>
  <c r="H8"/>
  <c r="J8" s="1"/>
  <c r="H9"/>
  <c r="I9" s="1"/>
  <c r="H10"/>
  <c r="I10" s="1"/>
  <c r="H11"/>
  <c r="I11" s="1"/>
  <c r="H6"/>
  <c r="J6" s="1"/>
  <c r="E12"/>
  <c r="G12"/>
  <c r="E65"/>
  <c r="I15" l="1"/>
  <c r="I22" s="1"/>
  <c r="G66"/>
  <c r="J15"/>
  <c r="J22" s="1"/>
  <c r="I16"/>
  <c r="I47"/>
  <c r="J44"/>
  <c r="I40"/>
  <c r="J7"/>
  <c r="I36"/>
  <c r="I42"/>
  <c r="I8"/>
  <c r="I12" s="1"/>
  <c r="J11"/>
  <c r="J39"/>
  <c r="J35"/>
  <c r="J38"/>
  <c r="J41"/>
  <c r="J9"/>
  <c r="J37"/>
  <c r="J34"/>
  <c r="J43"/>
  <c r="J10"/>
  <c r="J12" l="1"/>
  <c r="H61" l="1"/>
  <c r="R12"/>
  <c r="R56" s="1"/>
  <c r="R66" s="1"/>
  <c r="Q12"/>
  <c r="Q56" s="1"/>
  <c r="Q66" s="1"/>
  <c r="P12"/>
  <c r="P56" s="1"/>
  <c r="P66" s="1"/>
  <c r="O12"/>
  <c r="O56" s="1"/>
  <c r="O66" s="1"/>
  <c r="N12"/>
  <c r="N56" s="1"/>
  <c r="N66" s="1"/>
  <c r="M12"/>
  <c r="M56" s="1"/>
  <c r="M66" s="1"/>
  <c r="L12"/>
  <c r="L56" s="1"/>
  <c r="L66" s="1"/>
  <c r="K12"/>
  <c r="K56" s="1"/>
  <c r="K66" s="1"/>
  <c r="H12"/>
  <c r="H29"/>
  <c r="I29" s="1"/>
  <c r="H26"/>
  <c r="J26" s="1"/>
  <c r="H28"/>
  <c r="J28" s="1"/>
  <c r="H24"/>
  <c r="J24" s="1"/>
  <c r="H31"/>
  <c r="I31" s="1"/>
  <c r="H30"/>
  <c r="J30" s="1"/>
  <c r="H27"/>
  <c r="J27" s="1"/>
  <c r="H33"/>
  <c r="I33" s="1"/>
  <c r="H25"/>
  <c r="I25" s="1"/>
  <c r="H32"/>
  <c r="I32" s="1"/>
  <c r="E56"/>
  <c r="E66" s="1"/>
  <c r="H66" s="1"/>
  <c r="J31" l="1"/>
  <c r="H56"/>
  <c r="J33"/>
  <c r="J29"/>
  <c r="J25"/>
  <c r="I27"/>
  <c r="I30"/>
  <c r="I24"/>
  <c r="J32"/>
  <c r="I28"/>
  <c r="I26"/>
  <c r="I56" l="1"/>
  <c r="J56"/>
</calcChain>
</file>

<file path=xl/sharedStrings.xml><?xml version="1.0" encoding="utf-8"?>
<sst xmlns="http://schemas.openxmlformats.org/spreadsheetml/2006/main" count="157" uniqueCount="156">
  <si>
    <t>Кыргыз Республикасынын билим берүү жана илим министрлиги/ Министерство образования и науки  Кыргызской Республики/ Ministry of education and science of the Kyrgyz Republic</t>
  </si>
  <si>
    <t>Ош мамлекеттик университети/ Ошский государственный университет/ Osh State University</t>
  </si>
  <si>
    <t>ЭКСПЕРИМЕНТАЛДЫК ОКУУ ПЛАНЫ/ ЭКСПЕРИМЕНТАЛЬНЫЙ УЧЕБНЫЙ ПЛАН/ EXPERIMENTAL CURRICULUM</t>
  </si>
  <si>
    <t xml:space="preserve">    </t>
  </si>
  <si>
    <t>Бекитем /Утверждаю /Соnfirm_________________</t>
  </si>
  <si>
    <t>Макулдашылды/Согласовано/Agreed _____________________</t>
  </si>
  <si>
    <t>ОшМУнун ректору, профессор Кожобеков К.Г. /Ректор ОшГУ, профессор Кожобеков Г.К. /Rector of Osh State University, Professor Kozhobekov K.G.</t>
  </si>
  <si>
    <t>Окуу-усулдук бирикмесинин координациялык кеңешинин төрагасы  Омуров Н.К /Председатель координационного совета учебно-методического объединения:  Омуров Н.К. /Chairman of the Coordination Council of the educational and methodological association Omurov N.K.</t>
  </si>
  <si>
    <t>"_______" ___________2024-ж. /г. /y.</t>
  </si>
  <si>
    <t>________________ "_____" ___________2024г.</t>
  </si>
  <si>
    <t>Musikal art of the stade"</t>
  </si>
  <si>
    <t>№</t>
  </si>
  <si>
    <t>A</t>
  </si>
  <si>
    <t>B</t>
  </si>
  <si>
    <t>C</t>
  </si>
  <si>
    <t>1-блок</t>
  </si>
  <si>
    <t>Кыргыз тили/ Кыргызский язык /Kyrgyz language</t>
  </si>
  <si>
    <t>Орус тили / Русский язык /Russian language</t>
  </si>
  <si>
    <t>Дене тарбия/Физическое воспитание/Physical education/ (240 саат)</t>
  </si>
  <si>
    <t>2-блок</t>
  </si>
  <si>
    <t>3-блок</t>
  </si>
  <si>
    <t xml:space="preserve">Эксперименталдык окуу планын иштеп чыккан жумушчу топтун төрагасы /Председатель рабочей группы по разработке экспериментального учебного плана /Chair of the working group for the development of the experimental curriculum:    </t>
  </si>
  <si>
    <t>Билим берүүнүн, изилдөөлөрдүн, инновациялардын сапатын өнүктүрүү боюнча стратегиялык пландаштыруу департаментинин директору /Директор департамента стратегического планирования повышения качества образования,  исследования, инноваций /Chairman of the Committee Educational and Methodological Department:</t>
  </si>
  <si>
    <t>Академиялык иштер башкармалыгын начальниги, доцент /Начальник управления по академическим делам, доцент  /Head of Academic Affairs Department, dojent:</t>
  </si>
  <si>
    <t>Окуу практикасы / Учебная практика / Training practice</t>
  </si>
  <si>
    <t>Өндүрүштүк практика / Производственная практика / Production practice</t>
  </si>
  <si>
    <t>Квалификация алдындагы практика / Предквалификационная практика / Pre-qualification practice</t>
  </si>
  <si>
    <t>Квалификациялык иш / Квалификационная работа / Qualification work</t>
  </si>
  <si>
    <t xml:space="preserve">Мамлекеттик аттестация / Государственная аттестация / State certification </t>
  </si>
  <si>
    <r>
      <rPr>
        <b/>
        <sz val="14"/>
        <rFont val="Arial"/>
        <family val="2"/>
        <charset val="204"/>
      </rPr>
      <t>Квалификациясы/ Квалификация/ Qualification:</t>
    </r>
    <r>
      <rPr>
        <sz val="14"/>
        <rFont val="Arial"/>
        <family val="2"/>
        <charset val="204"/>
      </rPr>
      <t xml:space="preserve"> Бакалавр</t>
    </r>
    <r>
      <rPr>
        <b/>
        <sz val="14"/>
        <color rgb="FFFF0000"/>
        <rFont val="Arial"/>
        <family val="2"/>
        <charset val="204"/>
      </rPr>
      <t>/ Bachelor</t>
    </r>
  </si>
  <si>
    <r>
      <rPr>
        <b/>
        <sz val="14"/>
        <rFont val="Arial"/>
        <family val="2"/>
        <charset val="204"/>
      </rPr>
      <t>Окуу мөөнөтү/ Нормативный срок обучения / Term of study:</t>
    </r>
    <r>
      <rPr>
        <sz val="14"/>
        <rFont val="Arial"/>
        <family val="2"/>
        <charset val="204"/>
      </rPr>
      <t xml:space="preserve"> 4 </t>
    </r>
    <r>
      <rPr>
        <b/>
        <sz val="14"/>
        <color rgb="FFFF0000"/>
        <rFont val="Arial"/>
        <family val="2"/>
        <charset val="204"/>
      </rPr>
      <t>жыл/ 4 лет/ 4 years</t>
    </r>
  </si>
  <si>
    <r>
      <rPr>
        <b/>
        <sz val="14"/>
        <rFont val="Arial"/>
        <family val="2"/>
        <charset val="204"/>
      </rPr>
      <t>Окутуунун формасы/ Форма обучения/  Form of study:</t>
    </r>
    <r>
      <rPr>
        <sz val="14"/>
        <rFont val="Arial"/>
        <family val="2"/>
        <charset val="204"/>
      </rPr>
      <t xml:space="preserve"> </t>
    </r>
    <r>
      <rPr>
        <b/>
        <sz val="14"/>
        <color rgb="FFFF0000"/>
        <rFont val="Arial"/>
        <family val="2"/>
        <charset val="204"/>
      </rPr>
      <t>Күндүзгү/ очное/ full-time</t>
    </r>
  </si>
  <si>
    <r>
      <rPr>
        <b/>
        <sz val="14"/>
        <rFont val="Arial"/>
        <family val="2"/>
        <charset val="204"/>
      </rPr>
      <t>Профили / Профиль / Profile:</t>
    </r>
    <r>
      <rPr>
        <sz val="14"/>
        <rFont val="Arial"/>
        <family val="2"/>
        <charset val="204"/>
      </rPr>
      <t xml:space="preserve"> </t>
    </r>
    <r>
      <rPr>
        <b/>
        <sz val="14"/>
        <color rgb="FFFF0000"/>
        <rFont val="Arial"/>
        <family val="2"/>
        <charset val="204"/>
      </rPr>
      <t>Экономикадагы информациялык системалар жана технологиялар/Информационные системы и технологии в экономике/Information systems and technologies in economics</t>
    </r>
  </si>
  <si>
    <t>Манашов М.Э.  /   Manashov M.E.</t>
  </si>
  <si>
    <t>Артыкова Ж.А.   /    Artykova J.A.</t>
  </si>
  <si>
    <t>Дисциплиналардын каталогу №5 / Каталог дисциплин №5 / Catalog of disciplines №5</t>
  </si>
  <si>
    <t>Микроэкономика (1,2) / Микроэкономика (1,2) / Microeconomics</t>
  </si>
  <si>
    <t>Статистика / Статистика / Statistics</t>
  </si>
  <si>
    <t>Макроэкономика (1,2) / Макроэкономика (1,2) /  Macroeconomics</t>
  </si>
  <si>
    <t>Акча, кредит, банктар / Деньги, кредит, банки / Money, credit,banks</t>
  </si>
  <si>
    <t xml:space="preserve"> Бухгалтердик эсеп / Бухгалтерский учет / Ассounting</t>
  </si>
  <si>
    <t>Экономика жана ишкананы башкаруу / Экономика и управление на предприятии / Economics and management at the enterprise</t>
  </si>
  <si>
    <t>Салык жана салык салуу / Налоги и налогообложение / Taxes and taxation</t>
  </si>
  <si>
    <t>Улуттук экономика / Национальная экономика / National economy</t>
  </si>
  <si>
    <t>Каржы / Финансы / Finance</t>
  </si>
  <si>
    <t>Дүйнөлүк экономика / Мировая экономика / World economy</t>
  </si>
  <si>
    <t>Санариптик ишкердик / Цифровое предпринимательство / Digital Entrepreneurship</t>
  </si>
  <si>
    <t xml:space="preserve"> Бизнести башкаруу жана технология / Управление бизнесом и технологии / Business Management and Technology</t>
  </si>
  <si>
    <t>Экономикалык анализ / Экономический анализ / Economic analysis</t>
  </si>
  <si>
    <t>Багыты / Направление подготовки / Major: 580100, Profile: БУХГАЛТЕРДИК ЭСЕП, АНАЛИЗ ЖАНА АУДИТ / БУХГАЛТЕРСКИЙ УЧЕТ, АНАЛИЗ И АУДИТ  / ACCOUNTING, ANALYSIS AND AUDIT</t>
  </si>
  <si>
    <t xml:space="preserve">Экономикага киришүү / Ведение в экономику / Introduction to Economics </t>
  </si>
  <si>
    <t>Бухгалтердик эсептин негиздери / Основы бухгалтерского учета / Fundamentals of accounting</t>
  </si>
  <si>
    <t>Чарбалык ишмердүүлүктү жүргүзүүнүн укуктук негиздери / Правовые основы ведения хозяйственной деятельности / Legal basis of economic activity</t>
  </si>
  <si>
    <t xml:space="preserve">Башкаруу эсеби / Управленческий учет / Management accounting </t>
  </si>
  <si>
    <t>Салык эсеби / Налоговый учет / Tax accounting</t>
  </si>
  <si>
    <t xml:space="preserve">Аудит / Аудит / Audit </t>
  </si>
  <si>
    <t>1С-Бухгалтерия / 1С-Бухгалтерия / 1C-Accounting</t>
  </si>
  <si>
    <t>Финансылык эсеп / Финансовый учет / Financial accounting</t>
  </si>
  <si>
    <t>Бухгалтердик эсептин тармактык өзгөчөлүктөрү / Отраслевые особенности бухгалтерского учета / Industry-specific features of accounting</t>
  </si>
  <si>
    <t>Банктын бухгалтердик эсеби / Бухгалтерский учет в банках / Accounting in banks</t>
  </si>
  <si>
    <t xml:space="preserve">Аудиттин практикасы / Практический аудит / Practical audit </t>
  </si>
  <si>
    <t>Бюджеттик мекемелердеги бухгалтердик эсеп / Бухгалтерский учет в бюджетных организациях / Accounting in budget organizations alculation</t>
  </si>
  <si>
    <t>Бухгалтердик маселелерди чечүү үчүн электрондук  инструменнтер / Электронные инструменты для решения бухгалтерских задач / Electronic tools for solving accounting problems</t>
  </si>
  <si>
    <t>Финансылык анализ / Финансовый анализ / Financial analysis</t>
  </si>
  <si>
    <t xml:space="preserve">Бюджеттик мекемелердеги 1С-Бухгалтерия / 1С- Бухгалтерия в бюджетных учреждениях / 1C- Accounting in budgetary institutions </t>
  </si>
  <si>
    <t>Финансылык математика/ Финансовая математика /Financial Mathematics</t>
  </si>
  <si>
    <t>Дисциплиналардын каталогу №6 / Каталог дисциплин №6 / Catalog of disciplines №6</t>
  </si>
  <si>
    <t>Дисциплиналардын каталогу №7 / Каталог дисциплин №7 / Catalog of disciplines №7</t>
  </si>
  <si>
    <t>Дисциплиналардын каталогу №8 / Каталог дисциплин №8 / Catalog of disciplines №8</t>
  </si>
  <si>
    <t>Дисциплиналардын каталогу №9 / Каталог дисциплин №9 / Catalog of disciplines №9</t>
  </si>
  <si>
    <t>Дисциплиналардын каталогу №10 / Каталог дисциплин №10 / Catalog of disciplines №10</t>
  </si>
  <si>
    <t>Дисциплиналардын каталогу №11 / Каталог дисциплин №11 / Catalog of disciplines №11</t>
  </si>
  <si>
    <t>Каталог дисциплин № 4. Кесиптик чет тили/Профессиональный иностранный язык/Professional foreign language</t>
  </si>
  <si>
    <t>Каталог дисциплин № 1. Философия, улуттук жана жалпы адамзаттык баалуулуктардын философиясы/Философия, философия национальных и общечеловеческих ценностей/Philosophy, philosophy of national and universal values</t>
  </si>
  <si>
    <t>Каталог дисциплин № 2. Критикалык ой жүгүртүү, ой жүгүртүүнү дизайндоо /Критическое мышление, дизайн мышления/ Critical thinking, design thinking</t>
  </si>
  <si>
    <t>Каталог дисциплин№ 3-Кесиптик ишмердиктеги санарип технологиялары /Цифровые технологии в профессиональной деятельности/Digital technologies in professional activity</t>
  </si>
  <si>
    <t>Багыты / Направление подготовки / Major: 580100, Profile: БУХГАЛТЕРДИК ЭСЕП, АНАЛИЗ ЖАНА АУДИТ / БУХГАЛТЕРСКИЙ УЧЕТ, АНАЛИЗ И АУДИТ  / ACCOUNTING,</t>
  </si>
  <si>
    <t>БУХГАЛТЕРДИК ЭСЕП, АНАЛИЗ ЖАНА АУДИТ / БУХГАЛТЕРСКИЙ УЧЕТ, АНАЛИЗ И АУДИТ  / ACCOUNTING, ANALYSIS AND AUDIT</t>
  </si>
  <si>
    <t xml:space="preserve">580100 “Экономика”  / 580100 “Экономика”  / 580100 “Economy” </t>
  </si>
  <si>
    <t>Экономика, бизнес жана менеджмент институту / Институт экономики, бизнеса и менеджмента / Institute of Economics, Business and Management</t>
  </si>
  <si>
    <t>Аматова У.О. /  Amatova U.O.</t>
  </si>
  <si>
    <t>Исраилов Т.М. /  Israilov T.M.</t>
  </si>
  <si>
    <t>Экономика, бизнес жана менеджмент институтунун директору /Директор института экономики, бизнеса и менеджмента /Director of the Institute of Economics, Business and Management</t>
  </si>
  <si>
    <t>Ишкердүүлүктүн негиздери / Основы предпринимательства  / Fundamentals of entrepreneurship</t>
  </si>
  <si>
    <t xml:space="preserve">Илим изилдөөнүн негиздери / Основы научного исследования / Fundamentals of scientific research
</t>
  </si>
  <si>
    <t>Уюмдагы активдерди жана кызмат көрсөтүүлөрдү конкурстук сатып алууларды уюштуруу/ Организация конкурсных закупок активов и услуг в организации/ Organization of competitive procurement of assets and services in the organization</t>
  </si>
  <si>
    <t>Бюджеттик мекемелерде контролдоо жана текшерүү / Контроль и ревизия в бюджетных учреждениях / Control and audit in budgetary institutions</t>
  </si>
  <si>
    <t>Бюджеттик мекемелер үчүн 1С-бухгалтерия / 1С-бухгалтерия для бюджетных учреждений/ 1C-accounting for budget institutions</t>
  </si>
  <si>
    <t>Соодадагы бухгалтердик эсеп / Бухгалтерский учет в торговле / Accounting in trade</t>
  </si>
  <si>
    <t>Салык отчеттуулугу /Налоговая отчетность /Tax reporting</t>
  </si>
  <si>
    <t>Активдердин наркын баалоо / Оценка стоимости активов / Valuation of assets</t>
  </si>
  <si>
    <t>Тышкы экономикалык ишмердүүлүктүн эсеби жана отчеттуулугу/ Учет внешнеэкономической деятельности и отчетность/ Accounting for foreign economic activity and reporting</t>
  </si>
  <si>
    <t>Практикалык аудит /Практический аудит /Practical audit</t>
  </si>
  <si>
    <t>Бухгалтердик маселелерди чечүү үчүн электрондук аспаптар / Электронные инструменты для решения бухгалтерских задач/ Electronic tools for solving accounting problems</t>
  </si>
  <si>
    <t>Финансылык отчеттуулукту талдоо /Анализ финансовой отчетности / Analysis of financial statements</t>
  </si>
  <si>
    <t>Бухгалтердик эсепте операцияларды документтештирүү / Документирование операций в бухучете/Documenting operations in accounting</t>
  </si>
  <si>
    <t>Аудиттин эл аралык стандарттары /Международные стандарты аудита/ International Auditing Standards</t>
  </si>
  <si>
    <t>Чыгымдарды эсепке алуу жана өздүк наркты калькуляциялоо /Учет затрат и калькулирование себестоимости /Cost accounting and cost calculation</t>
  </si>
  <si>
    <t>Колдонмо бухгалтерия /Прикладная бухгалтерия /Applied Accounting</t>
  </si>
  <si>
    <t>Электрондук программалар менен бухгалтердик эсеп / Бухгалтерские расчеты с помощью электронных программ/Accounting calculations using electronic programs</t>
  </si>
  <si>
    <t>Финансылык отчеттуулуктун эл аралык стандарттары /Международные стандарты финансовой отчетности/ International Financial Reporting Standards</t>
  </si>
  <si>
    <t>Компьютердик программаларды колдонуу менен статистикалык эсептөөлөр/Статистические расчеты с применением компьютерных программ /Statistical calculations using computer programs</t>
  </si>
  <si>
    <t>Макроэкономикалык статистика /Макроэкономическая статистика/Macroeconomic statistics</t>
  </si>
  <si>
    <t>ЕАЭБ шарттарында салык эсеби / Налоговый учет в условиях ЕАЭС/ Tax accounting in the conditions of the EAEU</t>
  </si>
  <si>
    <t>Компаниянын ишинин натыйжалуулугун талдоо жана баалоо / Анализ и оценка эффективности деятельности компании/Analysis and evaluation of the company's performance</t>
  </si>
  <si>
    <t>Бухгалтердик эсептеги заманбап маалыматтык тутумдар/ Современные информационные системы в бухгалтерском учете /Modern information systems in accounting</t>
  </si>
  <si>
    <t>Инвестициялардын эсеби / Учет инвестиции/Accounting for investments</t>
  </si>
  <si>
    <t>Курулуштагы эсеп жана отчеттуулук/Учет и отчетность в строительстве/Accounting and reporting in construction</t>
  </si>
  <si>
    <t>Санариптик бухгалтерия / Цифровая бухгалтерия / Digital accounting</t>
  </si>
  <si>
    <t>Электрондук жадыбалдын жардамы менен статистикалык анализ/Статистический анализ при помощи электронной таблице /Statistical analysis using a spreadsheetcomputer programs</t>
  </si>
  <si>
    <t xml:space="preserve">Бухгалтердик эсептин тарыхы /История бухгалтерского учета/ Accounting history	</t>
  </si>
  <si>
    <t>Статистикалык сабаттуулук жана маалыматтарды анализдөө ыкмалары / Статистическая грамотность и методы анализа данных/Statistical literacy and data analysis methods</t>
  </si>
  <si>
    <t>Дисциплиналардын аталышы жана окуу иштеринин түрлөрү/ Наименование дисциплин и виды учебной работы/ Name of disciplines and types of academic work</t>
  </si>
  <si>
    <t>Топтор боюнча кредиттер/ Кредиты по группам/ Loans by group</t>
  </si>
  <si>
    <t>Курстар жана семестрлер боюнча сааттарды, кредиттерди бөлүштүрүү/ Распределение часов,кредитов по курсам и семестрам/ Allocation of hours credits by courses and semesters</t>
  </si>
  <si>
    <t>Цикл 1. Жалпы билим берүү цикли/ Цикл 1. Общеобразовательный цикл/ Cycle 1. General education cycle</t>
  </si>
  <si>
    <t>Бардык сааттар/ Всего часов/ Total hours</t>
  </si>
  <si>
    <t>Аудитордук/ аудиторная/ classroom</t>
  </si>
  <si>
    <t>өз алдынча иш./ самос.раб./indep. work</t>
  </si>
  <si>
    <t>1-семестр/ 1 семестр/ 1st semester</t>
  </si>
  <si>
    <t>2 -семестр/ 2- семестр/ 2nd semester</t>
  </si>
  <si>
    <t>3 -семестр/ 3 -семестр/ 3rd semester</t>
  </si>
  <si>
    <t>4 -семестр/ 4 -семестр/ 4th semester</t>
  </si>
  <si>
    <t>5 -семестр/ 5 -семестр/ 5th semester</t>
  </si>
  <si>
    <t>6 -семестр/ 6 -семестр/ 6th semester</t>
  </si>
  <si>
    <t>7 -семестр/ 7 -семестр/ 7th semester</t>
  </si>
  <si>
    <t>8 -семестр/ 8 -семестр/ 8th semester</t>
  </si>
  <si>
    <t>Цикл 2. Жалпы кесиптик билим берүү/ Цикл 2. Общепрофессиональные образования/ Cycle 2. General professional education</t>
  </si>
  <si>
    <t>1-цикл боюнча жалпы/ Итого по циклу 1/ Total for cycle 1</t>
  </si>
  <si>
    <t>2-цикл боюнча жалпы/ Итого по циклу 2/ Total for cycle 2</t>
  </si>
  <si>
    <t>3-цикл боюнча жалпы/ Итого по циклу 3/ Total for cycle 3</t>
  </si>
  <si>
    <t>1-блок/ 1-блок/ block 1</t>
  </si>
  <si>
    <t>1-блок боюнча жалпы/ Итого по 1-блоку/ Total for 1 block</t>
  </si>
  <si>
    <t>2-блок боюнча жалпы/ Итого по блоку 2/ Total for 2 block</t>
  </si>
  <si>
    <t>3-блок боюнча жалпы/ Итого по блоку 3/ Total for 3 block</t>
  </si>
  <si>
    <t>2-блок/ 2-блок/ block 2</t>
  </si>
  <si>
    <t>3-блок/ 3-блок/ block 3</t>
  </si>
  <si>
    <t>Практика/ Практика / Practice</t>
  </si>
  <si>
    <t>Жыйынтыктоочу мамлекеттик аттестация/ Итоговая государственная аттестация/ Final state certification</t>
  </si>
  <si>
    <t>Бүтүндөй окуу мезгилинде/ Всего за весь период обучения/ Total for the entire period of study</t>
  </si>
  <si>
    <t>1-окуу жылы/ 1 учебный год/ 1 academic year</t>
  </si>
  <si>
    <t>1-окуу жылы/ 2 учебный год/ 2 academic year</t>
  </si>
  <si>
    <t>1-окуу жылы/ 3 учебный год/ 3 academic year</t>
  </si>
  <si>
    <t>1-окуу жылы/ 4 учебный год/ 4 academic year</t>
  </si>
  <si>
    <t>Эксперименталдык окуу планы  ОшМУнун Билим берүү стандарттарын иштеп чыгуу, бекитүү жана өзгөртүү жөнүндө жобого жана макетке ылайык (2024-жылдын 18-майыдагы №14-буйрук).  Экспериментальный учебный план разработан на основе макета учебного плана среднего общего образования КР. Согласно положению и макету о разработке, утверждении и изменении образовательных стандартов ОшГУ (Приказ № 14 от 18.05.2024 года)/ The experimental curriculum was developed based on the layout of the curriculum of secondary general education of the Kyrgyz Republic. According to the regulations and the layout on the development, approval and modification of educational standards of OSH State University (Order No. 14 of 18.05.2024)</t>
  </si>
  <si>
    <t>Макулдашылган/ Согласованно/ Agreed upon</t>
  </si>
  <si>
    <t>Цикл 3. Кесиптик дисциплиналар/ Цикл 3. Профессиональные дисциплины/ Cycle 3. Professional disciplines</t>
  </si>
  <si>
    <t>№ 5 КАТАЛОГ/ КАТАЛОГ № 5/ CATALOG № 5</t>
  </si>
  <si>
    <t>№ 6 КАТАЛОГ/ КАТАЛОГ № 6/ CATALOG № 6</t>
  </si>
  <si>
    <t>№ 7 КАТАЛОГ/ КАТАЛОГ № 7/ CATALOG № 7</t>
  </si>
  <si>
    <t>№ 8 КАТАЛОГ/ КАТАЛОГ № 8/ CATALOG № 8</t>
  </si>
  <si>
    <t>№ 9 КАТАЛОГ/ КАТАЛОГ № 9/ CATALOG № 9</t>
  </si>
  <si>
    <t>№ 10 КАТАЛОГ/ КАТАЛОГ № 10/ CATALOG № 10</t>
  </si>
  <si>
    <t>№ 12 КАТАЛОГ/ КАТАЛОГ № 12/ CATALOG № 12</t>
  </si>
  <si>
    <t>№ 11 КАТАЛОГ/ КАТАЛОГ № 11/ CATALOG № 11</t>
  </si>
  <si>
    <t>№ 13 КАТАЛОГ/ КАТАЛОГ № 13/ CATALOG № 13</t>
  </si>
</sst>
</file>

<file path=xl/styles.xml><?xml version="1.0" encoding="utf-8"?>
<styleSheet xmlns="http://schemas.openxmlformats.org/spreadsheetml/2006/main">
  <fonts count="51">
    <font>
      <sz val="11"/>
      <color theme="1"/>
      <name val="Calibri"/>
      <charset val="204"/>
      <scheme val="minor"/>
    </font>
    <font>
      <sz val="14"/>
      <color theme="1"/>
      <name val="Calibri"/>
      <family val="2"/>
      <charset val="204"/>
      <scheme val="minor"/>
    </font>
    <font>
      <b/>
      <sz val="12"/>
      <color theme="1"/>
      <name val="Times New Roman"/>
      <family val="1"/>
      <charset val="204"/>
    </font>
    <font>
      <sz val="12"/>
      <color theme="1"/>
      <name val="Times New Roman"/>
      <family val="1"/>
      <charset val="204"/>
    </font>
    <font>
      <sz val="12"/>
      <name val="Times New Roman"/>
      <family val="1"/>
      <charset val="204"/>
    </font>
    <font>
      <sz val="12"/>
      <color theme="1"/>
      <name val="Calibri"/>
      <family val="2"/>
      <charset val="204"/>
      <scheme val="minor"/>
    </font>
    <font>
      <b/>
      <sz val="12"/>
      <color theme="1"/>
      <name val="Calibri"/>
      <family val="2"/>
      <charset val="204"/>
      <scheme val="minor"/>
    </font>
    <font>
      <b/>
      <sz val="12"/>
      <color theme="5" tint="0.59999389629810485"/>
      <name val="Times New Roman"/>
      <family val="1"/>
      <charset val="204"/>
    </font>
    <font>
      <sz val="11"/>
      <color theme="1"/>
      <name val="Times New Roman"/>
      <family val="1"/>
      <charset val="204"/>
    </font>
    <font>
      <b/>
      <sz val="11"/>
      <color theme="1"/>
      <name val="Times New Roman"/>
      <family val="1"/>
      <charset val="204"/>
    </font>
    <font>
      <sz val="12"/>
      <name val="Calibri"/>
      <family val="2"/>
      <charset val="204"/>
      <scheme val="minor"/>
    </font>
    <font>
      <sz val="12"/>
      <name val="Arial"/>
      <family val="2"/>
      <charset val="204"/>
    </font>
    <font>
      <sz val="14"/>
      <name val="Arial"/>
      <family val="2"/>
      <charset val="204"/>
    </font>
    <font>
      <b/>
      <sz val="12"/>
      <name val="Times New Roman"/>
      <family val="1"/>
      <charset val="204"/>
    </font>
    <font>
      <b/>
      <sz val="16"/>
      <color theme="1"/>
      <name val="Times New Roman"/>
      <family val="1"/>
      <charset val="204"/>
    </font>
    <font>
      <b/>
      <sz val="11"/>
      <color theme="1"/>
      <name val="Calibri"/>
      <family val="2"/>
      <charset val="204"/>
      <scheme val="minor"/>
    </font>
    <font>
      <sz val="12"/>
      <color theme="1" tint="0.14993743705557422"/>
      <name val="Times New Roman"/>
      <family val="1"/>
      <charset val="204"/>
    </font>
    <font>
      <b/>
      <sz val="16"/>
      <name val="Times New Roman"/>
      <family val="1"/>
      <charset val="204"/>
    </font>
    <font>
      <sz val="12"/>
      <color rgb="FF000000"/>
      <name val="Times New Roman"/>
      <family val="1"/>
      <charset val="204"/>
    </font>
    <font>
      <sz val="12"/>
      <color theme="1" tint="0.249977111117893"/>
      <name val="Times New Roman"/>
      <family val="1"/>
      <charset val="204"/>
    </font>
    <font>
      <b/>
      <sz val="12"/>
      <color theme="1" tint="0.249977111117893"/>
      <name val="Times New Roman"/>
      <family val="1"/>
      <charset val="204"/>
    </font>
    <font>
      <b/>
      <sz val="14"/>
      <color rgb="FFFF0000"/>
      <name val="Arial"/>
      <family val="2"/>
      <charset val="204"/>
    </font>
    <font>
      <sz val="16"/>
      <color theme="1"/>
      <name val="Calibri"/>
      <family val="2"/>
      <charset val="204"/>
      <scheme val="minor"/>
    </font>
    <font>
      <b/>
      <sz val="16"/>
      <name val="Arial Cyr"/>
      <charset val="204"/>
    </font>
    <font>
      <b/>
      <sz val="20"/>
      <name val="Arial Cyr"/>
      <charset val="204"/>
    </font>
    <font>
      <sz val="14"/>
      <name val="Arial Cyr"/>
      <charset val="204"/>
    </font>
    <font>
      <b/>
      <sz val="18"/>
      <color theme="1"/>
      <name val="Arial Cyr"/>
      <charset val="204"/>
    </font>
    <font>
      <b/>
      <sz val="22"/>
      <name val="Times New Roman"/>
      <family val="1"/>
      <charset val="204"/>
    </font>
    <font>
      <b/>
      <sz val="18"/>
      <name val="Times New Roman"/>
      <family val="1"/>
      <charset val="204"/>
    </font>
    <font>
      <b/>
      <sz val="10"/>
      <name val="Arial Cyr"/>
      <charset val="204"/>
    </font>
    <font>
      <sz val="16"/>
      <name val="Arial Cyr"/>
      <charset val="204"/>
    </font>
    <font>
      <b/>
      <u/>
      <sz val="12"/>
      <name val="Arial"/>
      <family val="2"/>
      <charset val="204"/>
    </font>
    <font>
      <b/>
      <sz val="18"/>
      <color rgb="FF000000"/>
      <name val="Times New Roman"/>
      <family val="1"/>
      <charset val="204"/>
    </font>
    <font>
      <sz val="13"/>
      <name val="Arial Cyr"/>
      <charset val="204"/>
    </font>
    <font>
      <sz val="11"/>
      <name val="Arial Cyr"/>
      <charset val="204"/>
    </font>
    <font>
      <sz val="10"/>
      <name val="Arial Cyr"/>
      <charset val="204"/>
    </font>
    <font>
      <sz val="12"/>
      <name val="Arial Cyr"/>
      <charset val="204"/>
    </font>
    <font>
      <b/>
      <sz val="14"/>
      <name val="Arial Cyr"/>
      <charset val="204"/>
    </font>
    <font>
      <sz val="10"/>
      <color rgb="FFC00000"/>
      <name val="Arial Cyr"/>
      <charset val="204"/>
    </font>
    <font>
      <b/>
      <sz val="8"/>
      <name val="Arial Cyr"/>
      <charset val="204"/>
    </font>
    <font>
      <sz val="8"/>
      <name val="Arial Cyr"/>
      <charset val="204"/>
    </font>
    <font>
      <sz val="11"/>
      <color theme="1"/>
      <name val="Calibri"/>
      <family val="2"/>
      <charset val="204"/>
      <scheme val="minor"/>
    </font>
    <font>
      <sz val="10"/>
      <color rgb="FF000000"/>
      <name val="Times New Roman"/>
      <family val="1"/>
      <charset val="204"/>
    </font>
    <font>
      <b/>
      <sz val="14"/>
      <name val="Arial"/>
      <family val="2"/>
      <charset val="204"/>
    </font>
    <font>
      <sz val="14"/>
      <name val="Arial"/>
      <family val="2"/>
      <charset val="204"/>
    </font>
    <font>
      <b/>
      <sz val="14"/>
      <color rgb="FFFF0000"/>
      <name val="Arial"/>
      <family val="2"/>
      <charset val="204"/>
    </font>
    <font>
      <sz val="12"/>
      <color theme="1"/>
      <name val="Times New Roman"/>
      <family val="1"/>
      <charset val="204"/>
    </font>
    <font>
      <sz val="14"/>
      <color rgb="FFFF0000"/>
      <name val="Arial"/>
      <family val="2"/>
      <charset val="204"/>
    </font>
    <font>
      <b/>
      <sz val="12"/>
      <color theme="1"/>
      <name val="Times New Roman"/>
      <family val="1"/>
      <charset val="204"/>
    </font>
    <font>
      <sz val="14"/>
      <name val="Times New Roman"/>
      <family val="1"/>
      <charset val="204"/>
    </font>
    <font>
      <b/>
      <sz val="10"/>
      <color theme="1"/>
      <name val="Times New Roman"/>
      <family val="1"/>
      <charset val="204"/>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39991454817346722"/>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FFFF"/>
        <bgColor indexed="64"/>
      </patternFill>
    </fill>
    <fill>
      <patternFill patternType="solid">
        <fgColor theme="6" tint="0.59999389629810485"/>
        <bgColor indexed="64"/>
      </patternFill>
    </fill>
    <fill>
      <patternFill patternType="solid">
        <fgColor rgb="FFF5F5F5"/>
        <bgColor indexed="64"/>
      </patternFill>
    </fill>
    <fill>
      <patternFill patternType="solid">
        <fgColor theme="3"/>
        <bgColor indexed="64"/>
      </patternFill>
    </fill>
  </fills>
  <borders count="29">
    <border>
      <left/>
      <right/>
      <top/>
      <bottom/>
      <diagonal/>
    </border>
    <border>
      <left/>
      <right/>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diagonal/>
    </border>
    <border>
      <left/>
      <right style="thin">
        <color auto="1"/>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bottom style="medium">
        <color indexed="64"/>
      </bottom>
      <diagonal/>
    </border>
  </borders>
  <cellStyleXfs count="3">
    <xf numFmtId="0" fontId="0" fillId="0" borderId="0"/>
    <xf numFmtId="0" fontId="41" fillId="0" borderId="0"/>
    <xf numFmtId="0" fontId="42" fillId="0" borderId="0"/>
  </cellStyleXfs>
  <cellXfs count="265">
    <xf numFmtId="0" fontId="0" fillId="0" borderId="0" xfId="0"/>
    <xf numFmtId="0" fontId="1" fillId="0" borderId="0" xfId="0" applyFont="1"/>
    <xf numFmtId="0" fontId="3" fillId="2" borderId="3" xfId="0" applyFont="1" applyFill="1" applyBorder="1" applyAlignment="1">
      <alignment horizontal="center" vertical="center" wrapText="1"/>
    </xf>
    <xf numFmtId="0" fontId="5" fillId="4" borderId="0" xfId="0" applyFont="1" applyFill="1"/>
    <xf numFmtId="0" fontId="5" fillId="2" borderId="0" xfId="0" applyFont="1" applyFill="1"/>
    <xf numFmtId="0" fontId="6" fillId="4" borderId="0" xfId="0" applyFont="1" applyFill="1" applyAlignment="1">
      <alignment horizontal="center"/>
    </xf>
    <xf numFmtId="0" fontId="7" fillId="2" borderId="0" xfId="0" applyFont="1" applyFill="1"/>
    <xf numFmtId="0" fontId="6" fillId="0" borderId="0" xfId="0" applyFont="1"/>
    <xf numFmtId="0" fontId="5" fillId="5" borderId="0" xfId="0" applyFont="1" applyFill="1"/>
    <xf numFmtId="0" fontId="8" fillId="0" borderId="0" xfId="0" applyFont="1"/>
    <xf numFmtId="0" fontId="9" fillId="0" borderId="0" xfId="0" applyFont="1" applyAlignment="1">
      <alignment vertical="center"/>
    </xf>
    <xf numFmtId="0" fontId="8" fillId="0" borderId="0" xfId="0" applyFont="1" applyAlignment="1">
      <alignment vertical="center"/>
    </xf>
    <xf numFmtId="0" fontId="6" fillId="0" borderId="0" xfId="0" applyFont="1" applyAlignment="1">
      <alignment horizontal="center"/>
    </xf>
    <xf numFmtId="0" fontId="10" fillId="0" borderId="0" xfId="0" applyFont="1"/>
    <xf numFmtId="0" fontId="5" fillId="0" borderId="0" xfId="0" applyFont="1"/>
    <xf numFmtId="0" fontId="3" fillId="0" borderId="0" xfId="0" applyFont="1" applyAlignment="1">
      <alignment horizontal="center" wrapText="1"/>
    </xf>
    <xf numFmtId="0" fontId="3" fillId="2" borderId="0" xfId="0" applyFont="1" applyFill="1" applyAlignment="1">
      <alignment horizontal="center" wrapText="1"/>
    </xf>
    <xf numFmtId="0" fontId="11" fillId="0" borderId="0" xfId="0" applyFont="1" applyAlignment="1">
      <alignment horizontal="center" vertic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5" fillId="0" borderId="3" xfId="0" applyFont="1" applyBorder="1"/>
    <xf numFmtId="0" fontId="4" fillId="0" borderId="3" xfId="0" applyFont="1" applyBorder="1" applyAlignment="1">
      <alignment horizontal="left" vertical="top" wrapText="1"/>
    </xf>
    <xf numFmtId="0" fontId="3" fillId="6" borderId="4" xfId="0" applyFont="1" applyFill="1" applyBorder="1" applyAlignment="1">
      <alignment horizontal="left" vertical="top" wrapText="1"/>
    </xf>
    <xf numFmtId="0" fontId="4" fillId="6"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4" fillId="6" borderId="3" xfId="0" applyFont="1" applyFill="1" applyBorder="1" applyAlignment="1">
      <alignment horizontal="center" vertical="center"/>
    </xf>
    <xf numFmtId="0" fontId="4" fillId="0" borderId="3" xfId="0" applyFont="1" applyBorder="1" applyAlignment="1">
      <alignment vertical="top" wrapText="1"/>
    </xf>
    <xf numFmtId="0" fontId="3" fillId="6" borderId="4" xfId="0" applyFont="1" applyFill="1" applyBorder="1" applyAlignment="1">
      <alignment vertical="top" wrapText="1"/>
    </xf>
    <xf numFmtId="0" fontId="4" fillId="7" borderId="3" xfId="0" applyFont="1" applyFill="1" applyBorder="1" applyAlignment="1">
      <alignment vertical="top" wrapText="1"/>
    </xf>
    <xf numFmtId="0" fontId="2" fillId="4" borderId="3" xfId="1" applyFont="1" applyFill="1" applyBorder="1" applyAlignment="1">
      <alignment horizontal="center" vertical="center" wrapText="1"/>
    </xf>
    <xf numFmtId="0" fontId="13" fillId="4" borderId="3" xfId="0" applyFont="1" applyFill="1" applyBorder="1" applyAlignment="1">
      <alignment horizontal="left" vertical="top" wrapText="1"/>
    </xf>
    <xf numFmtId="0" fontId="13" fillId="4"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0" borderId="3" xfId="1" applyFont="1" applyBorder="1" applyAlignment="1">
      <alignment horizontal="center" vertical="center" wrapText="1"/>
    </xf>
    <xf numFmtId="0" fontId="4" fillId="2" borderId="3" xfId="1" applyFont="1" applyFill="1" applyBorder="1" applyAlignment="1">
      <alignment horizontal="left" vertical="top" wrapText="1"/>
    </xf>
    <xf numFmtId="0" fontId="3" fillId="2" borderId="3" xfId="1" applyFont="1" applyFill="1" applyBorder="1" applyAlignment="1">
      <alignment horizontal="left" vertical="top" wrapText="1"/>
    </xf>
    <xf numFmtId="0" fontId="3" fillId="0" borderId="3" xfId="0" applyFont="1" applyBorder="1" applyAlignment="1">
      <alignment horizontal="center" wrapText="1"/>
    </xf>
    <xf numFmtId="0" fontId="4" fillId="6" borderId="3" xfId="1" applyFont="1" applyFill="1" applyBorder="1" applyAlignment="1">
      <alignment horizontal="center" vertical="center" wrapText="1"/>
    </xf>
    <xf numFmtId="1" fontId="4" fillId="6" borderId="3" xfId="2" applyNumberFormat="1"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5" fillId="6" borderId="3" xfId="0" applyFont="1" applyFill="1" applyBorder="1"/>
    <xf numFmtId="0" fontId="5" fillId="6" borderId="6" xfId="0" applyFont="1" applyFill="1" applyBorder="1" applyAlignment="1">
      <alignment horizontal="center" vertical="center"/>
    </xf>
    <xf numFmtId="0" fontId="18" fillId="2" borderId="3" xfId="2" applyFont="1" applyFill="1" applyBorder="1" applyAlignment="1">
      <alignment horizontal="center" vertical="center" wrapText="1"/>
    </xf>
    <xf numFmtId="0" fontId="2" fillId="4" borderId="3" xfId="0" applyFont="1" applyFill="1" applyBorder="1" applyAlignment="1">
      <alignment horizontal="center" wrapText="1"/>
    </xf>
    <xf numFmtId="0" fontId="13" fillId="0" borderId="3" xfId="0" applyFont="1" applyBorder="1" applyAlignment="1">
      <alignment horizontal="center" vertical="center" wrapText="1"/>
    </xf>
    <xf numFmtId="0" fontId="2" fillId="8" borderId="3" xfId="0" applyFont="1" applyFill="1" applyBorder="1" applyAlignment="1">
      <alignment horizontal="center" wrapText="1"/>
    </xf>
    <xf numFmtId="0" fontId="13" fillId="8" borderId="3" xfId="0" applyFont="1" applyFill="1" applyBorder="1" applyAlignment="1">
      <alignment horizontal="left" vertical="top" wrapText="1"/>
    </xf>
    <xf numFmtId="0" fontId="2" fillId="0" borderId="12" xfId="1" applyFont="1" applyBorder="1" applyAlignment="1">
      <alignment horizontal="center" vertical="center" wrapText="1"/>
    </xf>
    <xf numFmtId="0" fontId="4" fillId="0" borderId="3" xfId="2" applyFont="1" applyBorder="1" applyAlignment="1">
      <alignment horizontal="left" vertical="center" wrapText="1"/>
    </xf>
    <xf numFmtId="0" fontId="4" fillId="6" borderId="4" xfId="2" applyFont="1" applyFill="1" applyBorder="1" applyAlignment="1">
      <alignment horizontal="left" vertical="top" wrapText="1"/>
    </xf>
    <xf numFmtId="0" fontId="4" fillId="0" borderId="3" xfId="2" applyFont="1" applyBorder="1" applyAlignment="1">
      <alignment horizontal="left" vertical="top" wrapText="1"/>
    </xf>
    <xf numFmtId="0" fontId="4" fillId="6" borderId="3" xfId="2" applyFont="1" applyFill="1" applyBorder="1" applyAlignment="1">
      <alignment horizontal="left" vertical="top" wrapText="1"/>
    </xf>
    <xf numFmtId="0" fontId="3" fillId="0" borderId="3" xfId="0" applyFont="1" applyBorder="1" applyAlignment="1">
      <alignment horizontal="center" vertical="center" wrapText="1"/>
    </xf>
    <xf numFmtId="0" fontId="2" fillId="5" borderId="6" xfId="0" applyFont="1" applyFill="1" applyBorder="1" applyAlignment="1">
      <alignment horizontal="center" vertical="center" wrapText="1"/>
    </xf>
    <xf numFmtId="0" fontId="13" fillId="5" borderId="6" xfId="0" applyFont="1" applyFill="1" applyBorder="1" applyAlignment="1">
      <alignment horizontal="left" vertical="top" wrapText="1"/>
    </xf>
    <xf numFmtId="0" fontId="13" fillId="5" borderId="6" xfId="0" applyFont="1" applyFill="1" applyBorder="1" applyAlignment="1">
      <alignment horizontal="center" vertical="center" wrapText="1"/>
    </xf>
    <xf numFmtId="0" fontId="2" fillId="5" borderId="6" xfId="0" applyFont="1" applyFill="1" applyBorder="1" applyAlignment="1">
      <alignment horizontal="left" vertical="top" wrapText="1"/>
    </xf>
    <xf numFmtId="0" fontId="2" fillId="0" borderId="3" xfId="1" applyFont="1" applyBorder="1" applyAlignment="1">
      <alignment horizontal="center" vertical="center"/>
    </xf>
    <xf numFmtId="0" fontId="19" fillId="2"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2" borderId="3" xfId="0" applyFont="1" applyFill="1" applyBorder="1" applyAlignment="1">
      <alignment horizontal="center" wrapText="1"/>
    </xf>
    <xf numFmtId="0" fontId="3" fillId="2" borderId="3" xfId="1" applyFont="1" applyFill="1" applyBorder="1" applyAlignment="1">
      <alignment horizontal="center" vertical="center"/>
    </xf>
    <xf numFmtId="0" fontId="18" fillId="9" borderId="3" xfId="2" applyFont="1" applyFill="1" applyBorder="1" applyAlignment="1">
      <alignment horizontal="center" vertical="center" wrapText="1"/>
    </xf>
    <xf numFmtId="1" fontId="18" fillId="9" borderId="3" xfId="2" applyNumberFormat="1" applyFont="1" applyFill="1" applyBorder="1" applyAlignment="1">
      <alignment horizontal="center" vertical="center" shrinkToFit="1"/>
    </xf>
    <xf numFmtId="0" fontId="3" fillId="0" borderId="3" xfId="1" applyFont="1" applyBorder="1" applyAlignment="1">
      <alignment horizontal="center" vertical="center"/>
    </xf>
    <xf numFmtId="0" fontId="20"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2" fillId="0" borderId="0" xfId="0" applyFont="1" applyAlignment="1">
      <alignment vertical="center"/>
    </xf>
    <xf numFmtId="0" fontId="3" fillId="0" borderId="3"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2" fillId="0" borderId="0" xfId="0" applyFont="1"/>
    <xf numFmtId="0" fontId="3" fillId="0" borderId="13" xfId="0" applyFont="1" applyBorder="1" applyAlignment="1">
      <alignment horizontal="center" vertical="center"/>
    </xf>
    <xf numFmtId="0" fontId="3" fillId="0" borderId="0" xfId="0" applyFont="1"/>
    <xf numFmtId="0" fontId="5" fillId="0" borderId="0" xfId="0" applyFont="1" applyAlignment="1">
      <alignment horizontal="center" vertical="center"/>
    </xf>
    <xf numFmtId="0" fontId="21" fillId="0" borderId="0" xfId="0" applyFont="1" applyAlignment="1">
      <alignment horizontal="left" vertical="center"/>
    </xf>
    <xf numFmtId="0" fontId="11" fillId="0" borderId="0" xfId="0" applyFont="1" applyAlignment="1">
      <alignment horizontal="left" vertical="center"/>
    </xf>
    <xf numFmtId="0" fontId="11" fillId="6" borderId="3" xfId="0" applyFont="1" applyFill="1" applyBorder="1" applyAlignment="1">
      <alignment vertical="center" wrapText="1"/>
    </xf>
    <xf numFmtId="0" fontId="2" fillId="5" borderId="3" xfId="1" applyFont="1" applyFill="1" applyBorder="1" applyAlignment="1">
      <alignment horizontal="center" vertical="center"/>
    </xf>
    <xf numFmtId="0" fontId="13" fillId="5" borderId="3" xfId="0" applyFont="1" applyFill="1" applyBorder="1" applyAlignment="1">
      <alignment horizontal="left" vertical="top" wrapText="1"/>
    </xf>
    <xf numFmtId="0" fontId="13" fillId="5" borderId="3" xfId="0" applyFont="1" applyFill="1" applyBorder="1" applyAlignment="1">
      <alignment horizontal="center" vertical="center" wrapText="1"/>
    </xf>
    <xf numFmtId="0" fontId="2" fillId="5" borderId="3" xfId="0" applyFont="1" applyFill="1" applyBorder="1" applyAlignment="1">
      <alignment horizontal="left" vertical="top" wrapText="1"/>
    </xf>
    <xf numFmtId="0" fontId="2" fillId="5" borderId="3" xfId="0" applyFont="1" applyFill="1" applyBorder="1" applyAlignment="1">
      <alignment horizontal="center" vertical="center" wrapText="1"/>
    </xf>
    <xf numFmtId="0" fontId="2" fillId="5" borderId="13" xfId="1" applyFont="1" applyFill="1" applyBorder="1" applyAlignment="1">
      <alignment horizontal="center" vertical="center"/>
    </xf>
    <xf numFmtId="0" fontId="2" fillId="0" borderId="0" xfId="0" applyFont="1" applyAlignment="1">
      <alignment horizontal="center" wrapText="1"/>
    </xf>
    <xf numFmtId="0" fontId="2" fillId="2" borderId="0" xfId="0" applyFont="1" applyFill="1" applyAlignment="1">
      <alignment horizontal="center" wrapText="1"/>
    </xf>
    <xf numFmtId="0" fontId="13" fillId="2" borderId="0" xfId="0" applyFont="1" applyFill="1" applyAlignment="1">
      <alignment horizontal="center" wrapText="1"/>
    </xf>
    <xf numFmtId="0" fontId="2" fillId="2" borderId="0" xfId="0" applyFont="1" applyFill="1" applyAlignment="1">
      <alignment horizontal="center" vertical="center" wrapText="1"/>
    </xf>
    <xf numFmtId="0" fontId="8" fillId="0" borderId="0" xfId="0" applyFont="1" applyAlignment="1">
      <alignment textRotation="90"/>
    </xf>
    <xf numFmtId="0" fontId="3" fillId="2" borderId="0" xfId="0" applyFont="1" applyFill="1" applyAlignment="1">
      <alignment horizontal="left" vertical="center" wrapText="1"/>
    </xf>
    <xf numFmtId="0" fontId="8" fillId="0" borderId="0" xfId="0" applyFont="1" applyAlignment="1">
      <alignment horizontal="center" vertical="center"/>
    </xf>
    <xf numFmtId="0" fontId="2" fillId="2" borderId="9" xfId="0" applyFont="1" applyFill="1" applyBorder="1" applyAlignment="1">
      <alignment horizontal="center" vertical="center" wrapText="1"/>
    </xf>
    <xf numFmtId="0" fontId="9" fillId="2" borderId="0" xfId="0" applyFont="1" applyFill="1" applyAlignment="1">
      <alignment horizontal="center" vertical="center"/>
    </xf>
    <xf numFmtId="0" fontId="9" fillId="2" borderId="0" xfId="0" applyFont="1" applyFill="1" applyAlignment="1">
      <alignment horizontal="center" vertical="center" wrapText="1"/>
    </xf>
    <xf numFmtId="0" fontId="9" fillId="0" borderId="0" xfId="0" applyFont="1" applyAlignment="1">
      <alignment horizontal="center" vertical="center"/>
    </xf>
    <xf numFmtId="0" fontId="8" fillId="2" borderId="0" xfId="0" applyFont="1" applyFill="1" applyAlignment="1">
      <alignment horizontal="center" vertical="center"/>
    </xf>
    <xf numFmtId="0" fontId="22" fillId="0" borderId="0" xfId="0" applyFont="1"/>
    <xf numFmtId="0" fontId="25" fillId="0" borderId="0" xfId="0" applyFont="1" applyAlignment="1">
      <alignment vertical="center"/>
    </xf>
    <xf numFmtId="0" fontId="26" fillId="0" borderId="0" xfId="0" applyFont="1" applyAlignment="1">
      <alignment horizontal="center" vertical="center"/>
    </xf>
    <xf numFmtId="0" fontId="27" fillId="0" borderId="0" xfId="0" applyFont="1"/>
    <xf numFmtId="0" fontId="29"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1"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vertical="center"/>
    </xf>
    <xf numFmtId="0" fontId="27" fillId="0" borderId="0" xfId="0" applyFont="1" applyAlignment="1">
      <alignment horizontal="left"/>
    </xf>
    <xf numFmtId="0" fontId="27" fillId="0" borderId="0" xfId="0" applyFont="1" applyAlignment="1">
      <alignment horizontal="left" wrapText="1"/>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horizontal="center" vertical="center"/>
    </xf>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0" fillId="0" borderId="0" xfId="0" applyAlignment="1">
      <alignment horizontal="left" vertical="center"/>
    </xf>
    <xf numFmtId="0" fontId="0" fillId="0" borderId="0" xfId="0" applyAlignment="1">
      <alignment horizontal="left"/>
    </xf>
    <xf numFmtId="0" fontId="39" fillId="0" borderId="0" xfId="0" applyFont="1" applyAlignment="1">
      <alignment horizontal="center" vertical="center"/>
    </xf>
    <xf numFmtId="0" fontId="40" fillId="0" borderId="0" xfId="0" applyFont="1" applyAlignment="1">
      <alignment horizontal="center" vertical="center"/>
    </xf>
    <xf numFmtId="1" fontId="13" fillId="4" borderId="3" xfId="0" applyNumberFormat="1" applyFont="1" applyFill="1" applyBorder="1" applyAlignment="1">
      <alignment horizontal="center" vertical="center" wrapText="1"/>
    </xf>
    <xf numFmtId="1" fontId="13" fillId="8" borderId="3" xfId="0" applyNumberFormat="1" applyFont="1" applyFill="1" applyBorder="1" applyAlignment="1">
      <alignment horizontal="center" vertical="center" wrapText="1"/>
    </xf>
    <xf numFmtId="0" fontId="44" fillId="0" borderId="0" xfId="0" applyFont="1" applyAlignment="1">
      <alignment horizontal="left" vertical="center"/>
    </xf>
    <xf numFmtId="0" fontId="43" fillId="0" borderId="0" xfId="0" applyFont="1" applyAlignment="1">
      <alignment horizontal="left" vertical="center"/>
    </xf>
    <xf numFmtId="0" fontId="2" fillId="0" borderId="6" xfId="0" applyFont="1" applyBorder="1" applyAlignment="1">
      <alignment horizontal="center" vertical="center" wrapText="1"/>
    </xf>
    <xf numFmtId="0" fontId="4" fillId="3" borderId="3" xfId="0" applyFont="1" applyFill="1" applyBorder="1" applyAlignment="1">
      <alignment vertical="top" wrapText="1"/>
    </xf>
    <xf numFmtId="0" fontId="4" fillId="0" borderId="3" xfId="0" applyFont="1" applyBorder="1" applyAlignment="1">
      <alignment vertical="center" wrapText="1"/>
    </xf>
    <xf numFmtId="1" fontId="13" fillId="6" borderId="3" xfId="0" applyNumberFormat="1" applyFont="1" applyFill="1" applyBorder="1" applyAlignment="1">
      <alignment horizontal="center" vertical="center" wrapText="1"/>
    </xf>
    <xf numFmtId="0" fontId="47" fillId="0" borderId="0" xfId="0" applyFont="1" applyAlignment="1">
      <alignment horizontal="left" vertical="center"/>
    </xf>
    <xf numFmtId="0" fontId="45" fillId="0" borderId="0" xfId="0" applyFont="1" applyAlignment="1">
      <alignment horizontal="left" vertical="center"/>
    </xf>
    <xf numFmtId="1" fontId="5" fillId="5" borderId="0" xfId="0" applyNumberFormat="1" applyFont="1" applyFill="1"/>
    <xf numFmtId="0" fontId="2" fillId="0" borderId="3" xfId="1" applyFont="1" applyBorder="1" applyAlignment="1">
      <alignment horizontal="center" vertical="center" wrapText="1"/>
    </xf>
    <xf numFmtId="0" fontId="2" fillId="0" borderId="3" xfId="1" applyFont="1" applyBorder="1" applyAlignment="1">
      <alignment horizontal="center" vertical="center" wrapText="1"/>
    </xf>
    <xf numFmtId="0" fontId="4" fillId="2" borderId="3" xfId="1" applyFont="1" applyFill="1" applyBorder="1" applyAlignment="1">
      <alignment horizontal="center" vertical="center"/>
    </xf>
    <xf numFmtId="0" fontId="4" fillId="2" borderId="3" xfId="1" applyFont="1" applyFill="1" applyBorder="1" applyAlignment="1">
      <alignment horizontal="center" vertical="center" wrapText="1"/>
    </xf>
    <xf numFmtId="0" fontId="4" fillId="9" borderId="3" xfId="2" applyFont="1" applyFill="1" applyBorder="1" applyAlignment="1">
      <alignment horizontal="center" vertical="center" wrapText="1"/>
    </xf>
    <xf numFmtId="1" fontId="4" fillId="9" borderId="3" xfId="2" applyNumberFormat="1" applyFont="1" applyFill="1" applyBorder="1" applyAlignment="1">
      <alignment horizontal="center" vertical="center" shrinkToFi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3" xfId="2" applyFont="1" applyFill="1" applyBorder="1" applyAlignment="1">
      <alignment horizontal="center" vertical="center" wrapText="1"/>
    </xf>
    <xf numFmtId="1" fontId="4" fillId="2" borderId="3" xfId="2" applyNumberFormat="1" applyFont="1" applyFill="1" applyBorder="1" applyAlignment="1">
      <alignment horizontal="center" vertical="center" shrinkToFit="1"/>
    </xf>
    <xf numFmtId="0" fontId="13" fillId="2" borderId="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3" xfId="0" applyFont="1" applyFill="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4" fillId="0" borderId="3" xfId="0" applyFont="1" applyBorder="1" applyAlignment="1">
      <alignment horizontal="left" vertical="center" wrapText="1"/>
    </xf>
    <xf numFmtId="0" fontId="4" fillId="0" borderId="13" xfId="0" applyFont="1" applyFill="1" applyBorder="1" applyAlignment="1">
      <alignment vertical="center" wrapText="1"/>
    </xf>
    <xf numFmtId="0" fontId="4" fillId="2" borderId="3" xfId="0" applyFont="1" applyFill="1" applyBorder="1" applyAlignment="1">
      <alignment horizontal="left" vertical="center" wrapText="1"/>
    </xf>
    <xf numFmtId="0" fontId="49" fillId="0" borderId="3" xfId="0" applyFont="1" applyBorder="1" applyAlignment="1">
      <alignment horizontal="left" vertical="center" wrapText="1"/>
    </xf>
    <xf numFmtId="0" fontId="3" fillId="3" borderId="13" xfId="0" applyFont="1" applyFill="1" applyBorder="1" applyAlignment="1">
      <alignment vertical="top" wrapText="1"/>
    </xf>
    <xf numFmtId="0" fontId="3" fillId="3" borderId="3" xfId="0" applyFont="1" applyFill="1" applyBorder="1" applyAlignment="1">
      <alignment vertical="top" wrapText="1"/>
    </xf>
    <xf numFmtId="0" fontId="3" fillId="3" borderId="6" xfId="0" applyFont="1" applyFill="1" applyBorder="1" applyAlignment="1">
      <alignment vertical="top" wrapText="1"/>
    </xf>
    <xf numFmtId="0" fontId="3" fillId="3" borderId="16" xfId="0" applyFont="1" applyFill="1" applyBorder="1" applyAlignment="1">
      <alignment vertical="top" wrapText="1"/>
    </xf>
    <xf numFmtId="0" fontId="3" fillId="0" borderId="16" xfId="0" applyFont="1" applyBorder="1" applyAlignment="1">
      <alignment vertical="center" wrapText="1"/>
    </xf>
    <xf numFmtId="0" fontId="3" fillId="0" borderId="13" xfId="0" applyFont="1" applyFill="1" applyBorder="1" applyAlignment="1">
      <alignment vertical="top" wrapText="1"/>
    </xf>
    <xf numFmtId="0" fontId="3" fillId="0" borderId="3" xfId="0" applyFont="1" applyFill="1" applyBorder="1" applyAlignment="1">
      <alignment vertical="top" wrapText="1"/>
    </xf>
    <xf numFmtId="0" fontId="3" fillId="0" borderId="21" xfId="0" applyFont="1" applyFill="1" applyBorder="1" applyAlignment="1">
      <alignment vertical="top" wrapText="1"/>
    </xf>
    <xf numFmtId="0" fontId="2" fillId="0" borderId="3" xfId="1" applyFont="1" applyFill="1" applyBorder="1" applyAlignment="1">
      <alignment horizontal="center" vertical="center" wrapText="1"/>
    </xf>
    <xf numFmtId="1" fontId="13"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7" borderId="3" xfId="0" applyFont="1" applyFill="1" applyBorder="1" applyAlignment="1">
      <alignment horizontal="left" vertical="center" wrapText="1" readingOrder="1"/>
    </xf>
    <xf numFmtId="0" fontId="2" fillId="10" borderId="3" xfId="1" applyFont="1" applyFill="1" applyBorder="1" applyAlignment="1">
      <alignment horizontal="center" vertical="center" wrapText="1"/>
    </xf>
    <xf numFmtId="0" fontId="4" fillId="10" borderId="3" xfId="0" applyFont="1" applyFill="1" applyBorder="1" applyAlignment="1">
      <alignment horizontal="left" vertical="center" wrapText="1"/>
    </xf>
    <xf numFmtId="1" fontId="4" fillId="10" borderId="3" xfId="2" applyNumberFormat="1" applyFont="1" applyFill="1" applyBorder="1" applyAlignment="1">
      <alignment horizontal="center" vertical="center" shrinkToFit="1"/>
    </xf>
    <xf numFmtId="0" fontId="5" fillId="10" borderId="3" xfId="0" applyFont="1" applyFill="1" applyBorder="1" applyAlignment="1">
      <alignment horizontal="center" vertical="center"/>
    </xf>
    <xf numFmtId="0" fontId="16" fillId="10" borderId="4"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4" fillId="10" borderId="3" xfId="1" applyFont="1" applyFill="1" applyBorder="1" applyAlignment="1">
      <alignment horizontal="center" vertical="center"/>
    </xf>
    <xf numFmtId="0" fontId="4" fillId="10" borderId="3" xfId="2" applyFont="1" applyFill="1" applyBorder="1" applyAlignment="1">
      <alignment horizontal="center" vertical="center" wrapText="1"/>
    </xf>
    <xf numFmtId="0" fontId="5" fillId="10" borderId="0" xfId="0" applyFont="1" applyFill="1"/>
    <xf numFmtId="0" fontId="4" fillId="10" borderId="3" xfId="0" applyFont="1" applyFill="1" applyBorder="1" applyAlignment="1">
      <alignment horizontal="left" vertical="center"/>
    </xf>
    <xf numFmtId="0" fontId="4" fillId="10" borderId="3"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4" fillId="10" borderId="13" xfId="0" applyFont="1" applyFill="1" applyBorder="1" applyAlignment="1">
      <alignment horizontal="center" vertical="center" wrapText="1"/>
    </xf>
    <xf numFmtId="0" fontId="13" fillId="10" borderId="13" xfId="0" applyFont="1" applyFill="1" applyBorder="1" applyAlignment="1">
      <alignment horizontal="center" vertical="center" wrapText="1"/>
    </xf>
    <xf numFmtId="0" fontId="4" fillId="10" borderId="3" xfId="0" applyFont="1" applyFill="1" applyBorder="1" applyAlignment="1">
      <alignment horizontal="center" vertical="center"/>
    </xf>
    <xf numFmtId="0" fontId="13" fillId="10" borderId="3" xfId="0" applyFont="1" applyFill="1" applyBorder="1" applyAlignment="1">
      <alignment horizontal="center" vertical="center"/>
    </xf>
    <xf numFmtId="0" fontId="18" fillId="10" borderId="3" xfId="2" applyFont="1" applyFill="1" applyBorder="1" applyAlignment="1">
      <alignment horizontal="center" vertical="center" wrapText="1"/>
    </xf>
    <xf numFmtId="0" fontId="0" fillId="10" borderId="0" xfId="0" applyFill="1"/>
    <xf numFmtId="0" fontId="23" fillId="0" borderId="0" xfId="0" applyFont="1" applyAlignment="1">
      <alignment horizontal="center" vertical="center"/>
    </xf>
    <xf numFmtId="0" fontId="24" fillId="0" borderId="0" xfId="0" applyFont="1" applyAlignment="1">
      <alignment horizontal="center" vertical="center"/>
    </xf>
    <xf numFmtId="0" fontId="17" fillId="0" borderId="0" xfId="0" applyFont="1" applyAlignment="1">
      <alignment horizontal="center"/>
    </xf>
    <xf numFmtId="0" fontId="26"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horizontal="center" vertical="center" wrapText="1"/>
    </xf>
    <xf numFmtId="0" fontId="32" fillId="0" borderId="0" xfId="0" applyFont="1" applyAlignment="1">
      <alignment horizontal="center" vertical="center" wrapText="1"/>
    </xf>
    <xf numFmtId="0" fontId="28" fillId="0" borderId="0" xfId="0" applyFont="1" applyAlignment="1">
      <alignment horizontal="center"/>
    </xf>
    <xf numFmtId="0" fontId="23" fillId="0" borderId="0" xfId="0" applyFont="1" applyAlignment="1">
      <alignment horizontal="left" vertic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15" fillId="0" borderId="4" xfId="0" applyFont="1" applyBorder="1" applyAlignment="1">
      <alignment horizontal="center" vertical="center" textRotation="90"/>
    </xf>
    <xf numFmtId="0" fontId="15" fillId="0" borderId="5" xfId="0" applyFont="1" applyBorder="1" applyAlignment="1">
      <alignment horizontal="center" vertical="center" textRotation="90"/>
    </xf>
    <xf numFmtId="0" fontId="15" fillId="0" borderId="6" xfId="0" applyFont="1" applyBorder="1" applyAlignment="1">
      <alignment horizontal="center" vertical="center" textRotation="90"/>
    </xf>
    <xf numFmtId="0" fontId="2" fillId="0" borderId="4" xfId="1" applyFont="1" applyBorder="1" applyAlignment="1">
      <alignment horizontal="center" vertical="center" textRotation="90" wrapText="1"/>
    </xf>
    <xf numFmtId="0" fontId="2" fillId="0" borderId="5" xfId="1" applyFont="1" applyBorder="1" applyAlignment="1">
      <alignment horizontal="center" vertical="center" textRotation="90" wrapText="1"/>
    </xf>
    <xf numFmtId="0" fontId="2" fillId="0" borderId="6" xfId="1" applyFont="1" applyBorder="1" applyAlignment="1">
      <alignment horizontal="center" vertical="center" textRotation="90" wrapText="1"/>
    </xf>
    <xf numFmtId="0" fontId="2" fillId="0" borderId="4" xfId="1" applyFont="1" applyBorder="1" applyAlignment="1">
      <alignment horizontal="center" vertical="center" textRotation="90"/>
    </xf>
    <xf numFmtId="0" fontId="2" fillId="0" borderId="5" xfId="1" applyFont="1" applyBorder="1" applyAlignment="1">
      <alignment horizontal="center" vertical="center" textRotation="90"/>
    </xf>
    <xf numFmtId="0" fontId="2" fillId="0" borderId="6" xfId="1" applyFont="1" applyBorder="1" applyAlignment="1">
      <alignment horizontal="center" vertical="center" textRotation="90"/>
    </xf>
    <xf numFmtId="0" fontId="2" fillId="0" borderId="12" xfId="0" applyFont="1" applyBorder="1" applyAlignment="1">
      <alignment horizontal="center" wrapText="1"/>
    </xf>
    <xf numFmtId="0" fontId="2" fillId="0" borderId="10" xfId="0" applyFont="1" applyBorder="1" applyAlignment="1">
      <alignment horizontal="center" wrapText="1"/>
    </xf>
    <xf numFmtId="0" fontId="2" fillId="0" borderId="13" xfId="0" applyFont="1" applyBorder="1" applyAlignment="1">
      <alignment horizont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4" fillId="2" borderId="12"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50" fillId="0" borderId="3" xfId="0" applyFont="1" applyBorder="1" applyAlignment="1">
      <alignment horizontal="center" textRotation="90" wrapText="1"/>
    </xf>
    <xf numFmtId="0" fontId="50" fillId="2" borderId="3" xfId="0" applyFont="1" applyFill="1" applyBorder="1" applyAlignment="1">
      <alignment horizontal="center" textRotation="90" wrapText="1"/>
    </xf>
    <xf numFmtId="0" fontId="43" fillId="0" borderId="0" xfId="0" applyFont="1" applyAlignment="1">
      <alignment horizontal="center" vertical="center" wrapText="1"/>
    </xf>
    <xf numFmtId="0" fontId="17" fillId="2" borderId="1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4" fillId="2" borderId="12" xfId="0" applyFont="1" applyFill="1" applyBorder="1" applyAlignment="1">
      <alignment horizontal="center" wrapText="1"/>
    </xf>
    <xf numFmtId="0" fontId="13" fillId="2" borderId="10" xfId="0" applyFont="1" applyFill="1" applyBorder="1" applyAlignment="1">
      <alignment horizontal="center" wrapText="1"/>
    </xf>
    <xf numFmtId="0" fontId="14" fillId="2" borderId="10" xfId="0" applyFont="1" applyFill="1" applyBorder="1" applyAlignment="1">
      <alignment horizont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9" fillId="2" borderId="0" xfId="0" applyFont="1" applyFill="1" applyAlignment="1">
      <alignment horizontal="left" vertical="center" wrapText="1"/>
    </xf>
    <xf numFmtId="0" fontId="13" fillId="2" borderId="0" xfId="0" applyFont="1" applyFill="1" applyAlignment="1">
      <alignment horizontal="left" vertical="center" wrapText="1"/>
    </xf>
    <xf numFmtId="0" fontId="9" fillId="2" borderId="0" xfId="0" applyFont="1" applyFill="1" applyAlignment="1">
      <alignment horizontal="center" vertical="center" wrapText="1"/>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8" xfId="0" applyFont="1" applyBorder="1" applyAlignment="1">
      <alignment horizontal="center" wrapText="1"/>
    </xf>
    <xf numFmtId="0" fontId="2" fillId="0" borderId="11" xfId="0" applyFont="1" applyBorder="1" applyAlignment="1">
      <alignment horizontal="center" wrapText="1"/>
    </xf>
    <xf numFmtId="0" fontId="2" fillId="0" borderId="14" xfId="0" applyFont="1" applyBorder="1" applyAlignment="1">
      <alignment horizontal="center" wrapText="1"/>
    </xf>
    <xf numFmtId="0" fontId="13"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46" fillId="2" borderId="3" xfId="0" applyFont="1" applyFill="1" applyBorder="1" applyAlignment="1">
      <alignment horizontal="center" vertical="center" wrapText="1"/>
    </xf>
    <xf numFmtId="0" fontId="2" fillId="2" borderId="4" xfId="1" applyFont="1" applyFill="1" applyBorder="1" applyAlignment="1">
      <alignment horizontal="center" vertical="center" textRotation="90" wrapText="1"/>
    </xf>
    <xf numFmtId="0" fontId="48" fillId="2" borderId="5" xfId="1" applyFont="1" applyFill="1" applyBorder="1" applyAlignment="1">
      <alignment horizontal="center" vertical="center" textRotation="90" wrapText="1"/>
    </xf>
    <xf numFmtId="0" fontId="48" fillId="2" borderId="6" xfId="1" applyFont="1" applyFill="1" applyBorder="1" applyAlignment="1">
      <alignment horizontal="center" vertical="center" textRotation="90" wrapText="1"/>
    </xf>
    <xf numFmtId="0" fontId="48" fillId="2" borderId="28" xfId="1" applyFont="1" applyFill="1" applyBorder="1" applyAlignment="1">
      <alignment horizontal="center" vertical="center" textRotation="90" wrapText="1"/>
    </xf>
    <xf numFmtId="0" fontId="2" fillId="0" borderId="15" xfId="0" applyFont="1" applyBorder="1" applyAlignment="1">
      <alignment horizontal="center" vertical="center" textRotation="90" wrapText="1"/>
    </xf>
    <xf numFmtId="0" fontId="48" fillId="0" borderId="18" xfId="0" applyFont="1" applyBorder="1" applyAlignment="1">
      <alignment horizontal="center" vertical="center" textRotation="90" wrapText="1"/>
    </xf>
    <xf numFmtId="0" fontId="48" fillId="0" borderId="20" xfId="0" applyFont="1" applyBorder="1" applyAlignment="1">
      <alignment horizontal="center" vertical="center" textRotation="90" wrapText="1"/>
    </xf>
    <xf numFmtId="0" fontId="2" fillId="0" borderId="24" xfId="0" applyFont="1" applyBorder="1" applyAlignment="1">
      <alignment horizontal="center" vertical="center" textRotation="90" wrapText="1"/>
    </xf>
    <xf numFmtId="0" fontId="48" fillId="0" borderId="2" xfId="0" applyFont="1" applyBorder="1" applyAlignment="1">
      <alignment horizontal="center" vertical="center" textRotation="90" wrapText="1"/>
    </xf>
    <xf numFmtId="0" fontId="48" fillId="0" borderId="7" xfId="0" applyFont="1" applyBorder="1" applyAlignment="1">
      <alignment horizontal="center" vertical="center" textRotation="90" wrapText="1"/>
    </xf>
    <xf numFmtId="0" fontId="46" fillId="0" borderId="17" xfId="0" applyFont="1" applyBorder="1" applyAlignment="1">
      <alignment horizontal="center" vertical="center"/>
    </xf>
    <xf numFmtId="0" fontId="46" fillId="0" borderId="19" xfId="0" applyFont="1" applyBorder="1" applyAlignment="1">
      <alignment horizontal="center" vertical="center"/>
    </xf>
    <xf numFmtId="0" fontId="46" fillId="0" borderId="22"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2" fillId="2" borderId="25" xfId="1" applyFont="1" applyFill="1" applyBorder="1" applyAlignment="1">
      <alignment horizontal="center" vertical="center" textRotation="90" wrapText="1"/>
    </xf>
    <xf numFmtId="0" fontId="48" fillId="2" borderId="26" xfId="1" applyFont="1" applyFill="1" applyBorder="1" applyAlignment="1">
      <alignment horizontal="center" vertical="center" textRotation="90" wrapText="1"/>
    </xf>
    <xf numFmtId="0" fontId="48" fillId="2" borderId="27" xfId="1" applyFont="1" applyFill="1" applyBorder="1" applyAlignment="1">
      <alignment horizontal="center" vertical="center" textRotation="90" wrapText="1"/>
    </xf>
  </cellXfs>
  <cellStyles count="3">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V61"/>
  <sheetViews>
    <sheetView view="pageBreakPreview" zoomScale="50" zoomScaleNormal="55" zoomScaleSheetLayoutView="50" workbookViewId="0">
      <selection sqref="A1:BH17"/>
    </sheetView>
  </sheetViews>
  <sheetFormatPr defaultColWidth="9" defaultRowHeight="15"/>
  <cols>
    <col min="1" max="1" width="5.28515625" customWidth="1"/>
    <col min="2" max="2" width="7.28515625" customWidth="1"/>
    <col min="3" max="3" width="5.28515625" customWidth="1"/>
    <col min="4" max="4" width="4.85546875" customWidth="1"/>
    <col min="5" max="5" width="4.7109375" customWidth="1"/>
    <col min="6" max="8" width="4.28515625" customWidth="1"/>
    <col min="9" max="9" width="4" customWidth="1"/>
    <col min="10" max="10" width="4.85546875" customWidth="1"/>
    <col min="11" max="12" width="4.7109375" customWidth="1"/>
    <col min="13" max="13" width="4.28515625" customWidth="1"/>
    <col min="14" max="14" width="6.28515625" customWidth="1"/>
    <col min="15" max="15" width="4.85546875" customWidth="1"/>
    <col min="16" max="16" width="6.7109375" customWidth="1"/>
    <col min="17" max="17" width="5" customWidth="1"/>
    <col min="18" max="18" width="5.7109375" customWidth="1"/>
    <col min="19" max="19" width="5.42578125" customWidth="1"/>
    <col min="20" max="20" width="4" customWidth="1"/>
    <col min="21" max="21" width="5" customWidth="1"/>
    <col min="22" max="22" width="5.28515625" customWidth="1"/>
    <col min="23" max="23" width="5" customWidth="1"/>
    <col min="24" max="24" width="4.28515625" customWidth="1"/>
    <col min="25" max="25" width="4" customWidth="1"/>
    <col min="26" max="26" width="4.42578125" customWidth="1"/>
    <col min="27" max="27" width="4.28515625" customWidth="1"/>
    <col min="28" max="28" width="4.42578125" customWidth="1"/>
    <col min="29" max="29" width="4.28515625" customWidth="1"/>
    <col min="30" max="30" width="3.85546875" customWidth="1"/>
    <col min="31" max="31" width="4" customWidth="1"/>
    <col min="32" max="32" width="3.85546875" customWidth="1"/>
    <col min="33" max="33" width="4.28515625" customWidth="1"/>
    <col min="34" max="34" width="4.85546875" customWidth="1"/>
    <col min="35" max="35" width="6.140625" customWidth="1"/>
    <col min="36" max="36" width="4.28515625" customWidth="1"/>
    <col min="37" max="37" width="5.28515625" customWidth="1"/>
    <col min="38" max="38" width="4.42578125" customWidth="1"/>
    <col min="39" max="39" width="4.28515625" customWidth="1"/>
    <col min="40" max="40" width="4" customWidth="1"/>
    <col min="41" max="41" width="4.42578125" customWidth="1"/>
    <col min="42" max="42" width="4.85546875" customWidth="1"/>
    <col min="43" max="43" width="6.140625" customWidth="1"/>
    <col min="44" max="44" width="6.7109375" customWidth="1"/>
    <col min="45" max="45" width="5.85546875" customWidth="1"/>
    <col min="46" max="46" width="4.28515625" customWidth="1"/>
    <col min="47" max="47" width="4" customWidth="1"/>
    <col min="48" max="48" width="4.7109375" customWidth="1"/>
    <col min="49" max="49" width="4.28515625" customWidth="1"/>
    <col min="50" max="50" width="4.42578125" customWidth="1"/>
    <col min="51" max="51" width="5.42578125" customWidth="1"/>
    <col min="52" max="52" width="4" customWidth="1"/>
    <col min="53" max="53" width="4.28515625" customWidth="1"/>
    <col min="54" max="54" width="0.5703125" customWidth="1"/>
    <col min="55" max="55" width="7.28515625" customWidth="1"/>
    <col min="56" max="56" width="6.7109375" customWidth="1"/>
    <col min="57" max="57" width="4.85546875" customWidth="1"/>
    <col min="58" max="58" width="7.28515625" customWidth="1"/>
    <col min="59" max="59" width="5.28515625" customWidth="1"/>
    <col min="60" max="60" width="6.28515625" customWidth="1"/>
  </cols>
  <sheetData>
    <row r="1" spans="1:256">
      <c r="BE1" s="113"/>
    </row>
    <row r="2" spans="1:256" ht="26.25">
      <c r="B2" s="179" t="s">
        <v>0</v>
      </c>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row>
    <row r="3" spans="1:256" ht="26.25">
      <c r="B3" s="179" t="s">
        <v>1</v>
      </c>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row>
    <row r="4" spans="1:256" s="96" customFormat="1" ht="24" customHeight="1">
      <c r="A4" s="181" t="s">
        <v>79</v>
      </c>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row>
    <row r="5" spans="1:256" ht="18">
      <c r="B5" s="97"/>
      <c r="C5" s="97"/>
      <c r="D5" s="97"/>
      <c r="E5" s="97"/>
      <c r="F5" s="97"/>
      <c r="G5" s="97"/>
      <c r="H5" s="97"/>
      <c r="I5" s="97"/>
      <c r="AG5" s="108"/>
      <c r="AH5" s="101"/>
      <c r="AK5" s="97"/>
      <c r="AL5" s="97"/>
      <c r="AM5" s="97"/>
      <c r="AN5" s="109"/>
      <c r="AO5" s="110"/>
      <c r="AS5" s="111"/>
      <c r="AT5" s="111"/>
      <c r="AU5" s="112"/>
      <c r="AV5" s="112"/>
      <c r="AW5" s="112"/>
      <c r="AX5" s="112"/>
      <c r="AY5" s="112"/>
      <c r="AZ5" s="112"/>
      <c r="BA5" s="112"/>
      <c r="BB5" s="112"/>
      <c r="BC5" s="112"/>
      <c r="BD5" s="112"/>
      <c r="BE5" s="112"/>
      <c r="BF5" s="112"/>
    </row>
    <row r="6" spans="1:256" ht="75.75" customHeight="1">
      <c r="A6" s="182" t="s">
        <v>2</v>
      </c>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c r="AS6" s="182"/>
      <c r="AT6" s="182"/>
      <c r="AU6" s="182"/>
      <c r="AV6" s="182"/>
      <c r="AW6" s="182"/>
      <c r="AX6" s="182"/>
      <c r="AY6" s="182"/>
      <c r="AZ6" s="182"/>
      <c r="BA6" s="182"/>
      <c r="BB6" s="182"/>
      <c r="BC6" s="182"/>
      <c r="BD6" s="182"/>
      <c r="BE6" s="182"/>
      <c r="BF6" s="182"/>
      <c r="BG6" s="182"/>
      <c r="BH6" s="182"/>
      <c r="BI6" s="114" t="s">
        <v>3</v>
      </c>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c r="CH6" s="115"/>
      <c r="CI6" s="115"/>
      <c r="CJ6" s="115"/>
      <c r="CK6" s="115"/>
      <c r="CL6" s="115"/>
      <c r="CM6" s="115"/>
      <c r="CN6" s="115"/>
      <c r="CO6" s="115"/>
      <c r="CP6" s="115"/>
      <c r="CQ6" s="115"/>
      <c r="CR6" s="115"/>
      <c r="CS6" s="115"/>
      <c r="CT6" s="115"/>
      <c r="CU6" s="115"/>
      <c r="CV6" s="115"/>
      <c r="CW6" s="115"/>
      <c r="CX6" s="115"/>
      <c r="CY6" s="115"/>
      <c r="CZ6" s="115"/>
      <c r="DA6" s="115"/>
      <c r="DB6" s="115"/>
      <c r="DC6" s="115"/>
      <c r="DD6" s="115"/>
      <c r="DE6" s="115"/>
      <c r="DF6" s="115"/>
      <c r="DG6" s="115"/>
      <c r="DH6" s="115"/>
      <c r="DI6" s="115"/>
      <c r="DJ6" s="115"/>
      <c r="DK6" s="115"/>
      <c r="DL6" s="115"/>
      <c r="DM6" s="115"/>
      <c r="DN6" s="115"/>
      <c r="DO6" s="115"/>
      <c r="DP6" s="115"/>
      <c r="DQ6" s="115"/>
      <c r="DR6" s="115"/>
      <c r="DS6" s="115"/>
      <c r="DT6" s="115"/>
      <c r="DU6" s="115"/>
      <c r="DV6" s="115"/>
      <c r="DW6" s="115"/>
      <c r="DX6" s="115"/>
      <c r="DY6" s="115"/>
      <c r="DZ6" s="115"/>
      <c r="EA6" s="115"/>
      <c r="EB6" s="115"/>
      <c r="EC6" s="115"/>
      <c r="ED6" s="115"/>
      <c r="EE6" s="115"/>
      <c r="EF6" s="115"/>
      <c r="EG6" s="115"/>
      <c r="EH6" s="115"/>
      <c r="EI6" s="115"/>
      <c r="EJ6" s="115"/>
      <c r="EK6" s="115"/>
      <c r="EL6" s="115"/>
      <c r="EM6" s="115"/>
      <c r="EN6" s="115"/>
      <c r="EO6" s="115"/>
      <c r="EP6" s="115"/>
      <c r="EQ6" s="115"/>
      <c r="ER6" s="115"/>
      <c r="ES6" s="115"/>
      <c r="ET6" s="115"/>
      <c r="EU6" s="115"/>
      <c r="EV6" s="115"/>
      <c r="EW6" s="115"/>
      <c r="EX6" s="115"/>
      <c r="EY6" s="115"/>
      <c r="EZ6" s="115"/>
      <c r="FA6" s="115"/>
      <c r="FB6" s="115"/>
      <c r="FC6" s="115"/>
      <c r="FD6" s="115"/>
      <c r="FE6" s="115"/>
      <c r="FF6" s="115"/>
      <c r="FG6" s="115"/>
      <c r="FH6" s="115"/>
      <c r="FI6" s="115"/>
      <c r="FJ6" s="115"/>
      <c r="FK6" s="115"/>
      <c r="FL6" s="115"/>
      <c r="FM6" s="115"/>
      <c r="FN6" s="115"/>
      <c r="FO6" s="115"/>
      <c r="FP6" s="115"/>
      <c r="FQ6" s="115"/>
      <c r="FR6" s="115"/>
      <c r="FS6" s="115"/>
      <c r="FT6" s="115"/>
      <c r="FU6" s="115"/>
      <c r="FV6" s="115"/>
      <c r="FW6" s="115"/>
      <c r="FX6" s="115"/>
      <c r="FY6" s="115"/>
      <c r="FZ6" s="115"/>
      <c r="GA6" s="115"/>
      <c r="GB6" s="115"/>
      <c r="GC6" s="115"/>
      <c r="GD6" s="115"/>
      <c r="GE6" s="115"/>
      <c r="GF6" s="115"/>
      <c r="GG6" s="115"/>
      <c r="GH6" s="115"/>
      <c r="GI6" s="115"/>
      <c r="GJ6" s="115"/>
      <c r="GK6" s="115"/>
      <c r="GL6" s="115"/>
      <c r="GM6" s="115"/>
      <c r="GN6" s="115"/>
      <c r="GO6" s="115"/>
      <c r="GP6" s="115"/>
      <c r="GQ6" s="115"/>
      <c r="GR6" s="115"/>
      <c r="GS6" s="115"/>
      <c r="GT6" s="115"/>
      <c r="GU6" s="115"/>
      <c r="GV6" s="115"/>
      <c r="GW6" s="115"/>
      <c r="GX6" s="115"/>
      <c r="GY6" s="115"/>
      <c r="GZ6" s="115"/>
      <c r="HA6" s="115"/>
      <c r="HB6" s="115"/>
      <c r="HC6" s="115"/>
      <c r="HD6" s="115"/>
      <c r="HE6" s="115"/>
      <c r="HF6" s="115"/>
      <c r="HG6" s="115"/>
      <c r="HH6" s="115"/>
      <c r="HI6" s="115"/>
      <c r="HJ6" s="115"/>
      <c r="HK6" s="115"/>
      <c r="HL6" s="115"/>
      <c r="HM6" s="115"/>
      <c r="HN6" s="115"/>
      <c r="HO6" s="115"/>
      <c r="HP6" s="115"/>
      <c r="HQ6" s="115"/>
      <c r="HR6" s="115"/>
      <c r="HS6" s="115"/>
      <c r="HT6" s="115"/>
      <c r="HU6" s="115"/>
      <c r="HV6" s="115"/>
      <c r="HW6" s="115"/>
      <c r="HX6" s="115"/>
      <c r="HY6" s="115"/>
      <c r="HZ6" s="115"/>
      <c r="IA6" s="115"/>
      <c r="IB6" s="115"/>
      <c r="IC6" s="115"/>
      <c r="ID6" s="115"/>
      <c r="IE6" s="115"/>
      <c r="IF6" s="115"/>
      <c r="IG6" s="115"/>
      <c r="IH6" s="115"/>
      <c r="II6" s="115"/>
      <c r="IJ6" s="115"/>
      <c r="IK6" s="115"/>
      <c r="IL6" s="115"/>
      <c r="IM6" s="115"/>
      <c r="IN6" s="115"/>
      <c r="IO6" s="115"/>
      <c r="IP6" s="115"/>
      <c r="IQ6" s="115"/>
      <c r="IR6" s="115"/>
      <c r="IS6" s="115"/>
      <c r="IT6" s="115"/>
      <c r="IU6" s="115"/>
      <c r="IV6" s="115"/>
    </row>
    <row r="7" spans="1:256" ht="10.5" customHeight="1">
      <c r="A7" s="98"/>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114"/>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5"/>
      <c r="FZ7" s="115"/>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5"/>
      <c r="HS7" s="115"/>
      <c r="HT7" s="115"/>
      <c r="HU7" s="115"/>
      <c r="HV7" s="115"/>
      <c r="HW7" s="115"/>
      <c r="HX7" s="115"/>
      <c r="HY7" s="115"/>
      <c r="HZ7" s="115"/>
      <c r="IA7" s="115"/>
      <c r="IB7" s="115"/>
      <c r="IC7" s="115"/>
      <c r="ID7" s="115"/>
      <c r="IE7" s="115"/>
      <c r="IF7" s="115"/>
      <c r="IG7" s="115"/>
      <c r="IH7" s="115"/>
      <c r="II7" s="115"/>
      <c r="IJ7" s="115"/>
      <c r="IK7" s="115"/>
      <c r="IL7" s="115"/>
      <c r="IM7" s="115"/>
      <c r="IN7" s="115"/>
      <c r="IO7" s="115"/>
      <c r="IP7" s="115"/>
      <c r="IQ7" s="115"/>
      <c r="IR7" s="115"/>
      <c r="IS7" s="115"/>
      <c r="IT7" s="115"/>
      <c r="IU7" s="115"/>
      <c r="IV7" s="115"/>
    </row>
    <row r="8" spans="1:256" ht="19.5" customHeight="1">
      <c r="A8" s="98"/>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114"/>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c r="FI8" s="115"/>
      <c r="FJ8" s="115"/>
      <c r="FK8" s="115"/>
      <c r="FL8" s="115"/>
      <c r="FM8" s="115"/>
      <c r="FN8" s="115"/>
      <c r="FO8" s="115"/>
      <c r="FP8" s="115"/>
      <c r="FQ8" s="115"/>
      <c r="FR8" s="115"/>
      <c r="FS8" s="115"/>
      <c r="FT8" s="115"/>
      <c r="FU8" s="115"/>
      <c r="FV8" s="115"/>
      <c r="FW8" s="115"/>
      <c r="FX8" s="115"/>
      <c r="FY8" s="115"/>
      <c r="FZ8" s="115"/>
      <c r="GA8" s="115"/>
      <c r="GB8" s="115"/>
      <c r="GC8" s="115"/>
      <c r="GD8" s="115"/>
      <c r="GE8" s="115"/>
      <c r="GF8" s="115"/>
      <c r="GG8" s="115"/>
      <c r="GH8" s="115"/>
      <c r="GI8" s="115"/>
      <c r="GJ8" s="115"/>
      <c r="GK8" s="115"/>
      <c r="GL8" s="115"/>
      <c r="GM8" s="115"/>
      <c r="GN8" s="115"/>
      <c r="GO8" s="115"/>
      <c r="GP8" s="115"/>
      <c r="GQ8" s="115"/>
      <c r="GR8" s="115"/>
      <c r="GS8" s="115"/>
      <c r="GT8" s="115"/>
      <c r="GU8" s="115"/>
      <c r="GV8" s="115"/>
      <c r="GW8" s="115"/>
      <c r="GX8" s="115"/>
      <c r="GY8" s="115"/>
      <c r="GZ8" s="115"/>
      <c r="HA8" s="115"/>
      <c r="HB8" s="115"/>
      <c r="HC8" s="115"/>
      <c r="HD8" s="115"/>
      <c r="HE8" s="115"/>
      <c r="HF8" s="115"/>
      <c r="HG8" s="115"/>
      <c r="HH8" s="115"/>
      <c r="HI8" s="115"/>
      <c r="HJ8" s="115"/>
      <c r="HK8" s="115"/>
      <c r="HL8" s="115"/>
      <c r="HM8" s="115"/>
      <c r="HN8" s="115"/>
      <c r="HO8" s="115"/>
      <c r="HP8" s="115"/>
      <c r="HQ8" s="115"/>
      <c r="HR8" s="115"/>
      <c r="HS8" s="115"/>
      <c r="HT8" s="115"/>
      <c r="HU8" s="115"/>
      <c r="HV8" s="115"/>
      <c r="HW8" s="115"/>
      <c r="HX8" s="115"/>
      <c r="HY8" s="115"/>
      <c r="HZ8" s="115"/>
      <c r="IA8" s="115"/>
      <c r="IB8" s="115"/>
      <c r="IC8" s="115"/>
      <c r="ID8" s="115"/>
      <c r="IE8" s="115"/>
      <c r="IF8" s="115"/>
      <c r="IG8" s="115"/>
      <c r="IH8" s="115"/>
      <c r="II8" s="115"/>
      <c r="IJ8" s="115"/>
      <c r="IK8" s="115"/>
      <c r="IL8" s="115"/>
      <c r="IM8" s="115"/>
      <c r="IN8" s="115"/>
      <c r="IO8" s="115"/>
      <c r="IP8" s="115"/>
      <c r="IQ8" s="115"/>
      <c r="IR8" s="115"/>
      <c r="IS8" s="115"/>
      <c r="IT8" s="115"/>
      <c r="IU8" s="115"/>
      <c r="IV8" s="115"/>
    </row>
    <row r="9" spans="1:256" ht="63.75" customHeight="1">
      <c r="A9" s="99"/>
      <c r="B9" s="99"/>
      <c r="C9" s="183" t="s">
        <v>4</v>
      </c>
      <c r="D9" s="183"/>
      <c r="E9" s="183"/>
      <c r="F9" s="183"/>
      <c r="G9" s="183"/>
      <c r="H9" s="183"/>
      <c r="I9" s="183"/>
      <c r="J9" s="183"/>
      <c r="K9" s="183"/>
      <c r="L9" s="183"/>
      <c r="M9" s="183"/>
      <c r="N9" s="183"/>
      <c r="O9" s="183"/>
      <c r="P9" s="183"/>
      <c r="Q9" s="183"/>
      <c r="R9" s="183"/>
      <c r="S9" s="106"/>
      <c r="T9" s="106"/>
      <c r="U9" s="106"/>
      <c r="V9" s="106"/>
      <c r="W9" s="99"/>
      <c r="X9" s="184" t="s">
        <v>5</v>
      </c>
      <c r="Y9" s="184"/>
      <c r="Z9" s="184"/>
      <c r="AA9" s="184"/>
      <c r="AB9" s="184"/>
      <c r="AC9" s="184"/>
      <c r="AD9" s="184"/>
      <c r="AE9" s="184"/>
      <c r="AF9" s="184"/>
      <c r="AG9" s="184"/>
      <c r="AH9" s="184"/>
      <c r="AI9" s="184"/>
      <c r="AJ9" s="184"/>
      <c r="AK9" s="184"/>
      <c r="AL9" s="184"/>
      <c r="AM9" s="184"/>
      <c r="AN9" s="184"/>
      <c r="AO9" s="184"/>
      <c r="AP9" s="184"/>
      <c r="AQ9" s="184"/>
      <c r="AR9" s="184"/>
      <c r="AS9" s="184"/>
    </row>
    <row r="10" spans="1:256" ht="111" customHeight="1">
      <c r="A10" s="99"/>
      <c r="B10" s="99"/>
      <c r="C10" s="184" t="s">
        <v>6</v>
      </c>
      <c r="D10" s="184"/>
      <c r="E10" s="184"/>
      <c r="F10" s="184"/>
      <c r="G10" s="184"/>
      <c r="H10" s="184"/>
      <c r="I10" s="184"/>
      <c r="J10" s="184"/>
      <c r="K10" s="184"/>
      <c r="L10" s="184"/>
      <c r="M10" s="184"/>
      <c r="N10" s="184"/>
      <c r="O10" s="184"/>
      <c r="P10" s="184"/>
      <c r="Q10" s="184"/>
      <c r="R10" s="184"/>
      <c r="S10" s="107"/>
      <c r="T10" s="106"/>
      <c r="U10" s="106"/>
      <c r="V10" s="106"/>
      <c r="W10" s="99"/>
      <c r="X10" s="185" t="s">
        <v>7</v>
      </c>
      <c r="Y10" s="185"/>
      <c r="Z10" s="185"/>
      <c r="AA10" s="185"/>
      <c r="AB10" s="185"/>
      <c r="AC10" s="185"/>
      <c r="AD10" s="185"/>
      <c r="AE10" s="185"/>
      <c r="AF10" s="185"/>
      <c r="AG10" s="185"/>
      <c r="AH10" s="185"/>
      <c r="AI10" s="185"/>
      <c r="AJ10" s="185"/>
      <c r="AK10" s="185"/>
      <c r="AL10" s="185"/>
      <c r="AM10" s="185"/>
      <c r="AN10" s="185"/>
      <c r="AO10" s="185"/>
      <c r="AP10" s="185"/>
      <c r="AQ10" s="185"/>
      <c r="AR10" s="185"/>
      <c r="AS10" s="185"/>
    </row>
    <row r="11" spans="1:256" ht="27.75" customHeight="1">
      <c r="A11" s="99"/>
      <c r="B11" s="99"/>
      <c r="C11" s="186" t="s">
        <v>8</v>
      </c>
      <c r="D11" s="186"/>
      <c r="E11" s="186"/>
      <c r="F11" s="186"/>
      <c r="G11" s="186"/>
      <c r="H11" s="186"/>
      <c r="I11" s="186"/>
      <c r="J11" s="186"/>
      <c r="K11" s="186"/>
      <c r="L11" s="186"/>
      <c r="M11" s="186"/>
      <c r="N11" s="186"/>
      <c r="O11" s="186"/>
      <c r="P11" s="186"/>
      <c r="Q11" s="186"/>
      <c r="R11" s="186"/>
      <c r="S11" s="106"/>
      <c r="T11" s="106"/>
      <c r="U11" s="106"/>
      <c r="V11" s="106"/>
      <c r="W11" s="99"/>
      <c r="X11" s="186" t="s">
        <v>8</v>
      </c>
      <c r="Y11" s="186"/>
      <c r="Z11" s="186"/>
      <c r="AA11" s="186"/>
      <c r="AB11" s="186"/>
      <c r="AC11" s="186"/>
      <c r="AD11" s="186"/>
      <c r="AE11" s="186"/>
      <c r="AF11" s="186"/>
      <c r="AG11" s="186"/>
      <c r="AH11" s="186"/>
      <c r="AI11" s="186"/>
      <c r="AJ11" s="186"/>
      <c r="AK11" s="186"/>
      <c r="AL11" s="186"/>
      <c r="AM11" s="186"/>
      <c r="AN11" s="186"/>
      <c r="AO11" s="186"/>
      <c r="AP11" s="186"/>
      <c r="AQ11" s="186"/>
      <c r="AR11" s="186"/>
      <c r="AS11" s="186"/>
    </row>
    <row r="12" spans="1:256" ht="20.25">
      <c r="B12" s="97"/>
      <c r="C12" s="187" t="s">
        <v>9</v>
      </c>
      <c r="D12" s="187"/>
      <c r="E12" s="187"/>
      <c r="F12" s="187"/>
      <c r="G12" s="187"/>
      <c r="H12" s="187"/>
      <c r="I12" s="187"/>
      <c r="J12" s="187"/>
      <c r="K12" s="187"/>
      <c r="L12" s="187"/>
      <c r="M12" s="187"/>
      <c r="N12" s="187"/>
      <c r="O12" s="187"/>
      <c r="P12" s="187"/>
      <c r="Q12" s="187"/>
      <c r="R12" s="187"/>
      <c r="S12" s="187"/>
      <c r="T12" s="187"/>
      <c r="U12" s="187"/>
      <c r="V12" s="187"/>
      <c r="W12" s="187"/>
      <c r="X12" s="187"/>
      <c r="Y12" s="187"/>
      <c r="AG12" s="108"/>
      <c r="AH12" s="101"/>
      <c r="AK12" s="97"/>
      <c r="AL12" s="97"/>
      <c r="AM12" s="97"/>
      <c r="AN12" s="109"/>
      <c r="AO12" s="110"/>
      <c r="AS12" s="111"/>
      <c r="AT12" s="111"/>
      <c r="AU12" s="112"/>
      <c r="AV12" s="112"/>
      <c r="AW12" s="112"/>
      <c r="AX12" s="112"/>
      <c r="AY12" s="112"/>
      <c r="AZ12" s="112"/>
      <c r="BA12" s="112"/>
      <c r="BB12" s="112"/>
      <c r="BC12" s="112"/>
      <c r="BD12" s="112"/>
      <c r="BE12" s="112"/>
      <c r="BF12" s="112"/>
    </row>
    <row r="13" spans="1:256" ht="15.75">
      <c r="A13" s="76"/>
      <c r="B13" s="76"/>
      <c r="C13" s="76"/>
      <c r="D13" s="76"/>
      <c r="E13" s="76"/>
      <c r="F13" s="76"/>
      <c r="G13" s="76"/>
      <c r="H13" s="76"/>
      <c r="I13" s="76"/>
      <c r="J13" s="76"/>
      <c r="K13" s="76"/>
      <c r="L13" s="76"/>
      <c r="M13" s="76"/>
      <c r="N13" s="76"/>
      <c r="O13" s="103"/>
      <c r="P13" s="76"/>
      <c r="Q13" s="76"/>
      <c r="R13" s="76"/>
      <c r="S13" s="76"/>
      <c r="T13" s="76"/>
      <c r="U13" s="76"/>
      <c r="V13" s="76"/>
      <c r="W13" s="76"/>
      <c r="X13" s="76"/>
      <c r="Y13" s="76"/>
      <c r="Z13" s="76"/>
      <c r="AA13" s="17"/>
      <c r="AB13" s="17"/>
      <c r="AC13" s="17"/>
      <c r="AD13" s="17"/>
      <c r="AE13" s="17"/>
      <c r="AF13" s="17"/>
      <c r="AG13" s="17"/>
      <c r="AH13" s="17"/>
      <c r="AI13" s="17"/>
      <c r="AJ13" s="17"/>
      <c r="AK13" s="17"/>
      <c r="AL13" s="17"/>
      <c r="AM13" s="76"/>
      <c r="AN13" s="76"/>
      <c r="AO13" s="76"/>
      <c r="AP13" s="76"/>
      <c r="AQ13" s="76"/>
      <c r="AR13" s="76"/>
      <c r="AS13" s="76"/>
      <c r="AT13" s="76"/>
      <c r="AU13" s="76"/>
      <c r="AV13" s="76"/>
      <c r="AW13" s="76"/>
      <c r="AX13" s="76"/>
      <c r="AY13" s="76"/>
      <c r="AZ13" s="76"/>
      <c r="BA13" s="103"/>
      <c r="BB13" s="103"/>
      <c r="BC13" s="76"/>
      <c r="BD13" s="76"/>
      <c r="BE13" s="76"/>
      <c r="BF13" s="76"/>
      <c r="BG13" s="76"/>
      <c r="BH13" s="76"/>
      <c r="BI13" s="76"/>
      <c r="BJ13" s="76"/>
      <c r="BK13" s="76"/>
      <c r="BL13" s="76"/>
      <c r="BM13" s="76"/>
      <c r="BN13" s="76"/>
      <c r="BO13" s="76"/>
    </row>
    <row r="14" spans="1:256">
      <c r="A14" s="100"/>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16"/>
      <c r="BJ14" s="101"/>
      <c r="BK14" s="101"/>
      <c r="BL14" s="101"/>
      <c r="BM14" s="101"/>
      <c r="BN14" s="101"/>
      <c r="BO14" s="101"/>
    </row>
    <row r="15" spans="1:256" ht="34.5" customHeight="1">
      <c r="A15" s="76"/>
      <c r="B15" s="76"/>
      <c r="C15" s="76"/>
      <c r="D15" s="76"/>
      <c r="E15" s="121" t="s">
        <v>76</v>
      </c>
      <c r="F15" s="104"/>
      <c r="G15" s="104"/>
      <c r="H15" s="104"/>
      <c r="I15" s="104"/>
      <c r="J15" s="104"/>
      <c r="K15" s="104"/>
      <c r="L15" s="104"/>
      <c r="M15" s="104"/>
      <c r="N15" s="104"/>
      <c r="O15" s="104"/>
      <c r="P15" s="104"/>
      <c r="Q15" s="75" t="s">
        <v>78</v>
      </c>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6"/>
      <c r="AQ15" s="126"/>
      <c r="AR15" s="126"/>
      <c r="AS15" s="120"/>
      <c r="AT15" s="120"/>
      <c r="AU15" s="120"/>
      <c r="AV15" s="104"/>
      <c r="AW15" s="104"/>
      <c r="AX15" s="104"/>
      <c r="AY15" s="104"/>
      <c r="AZ15" s="104"/>
      <c r="BA15" s="104"/>
      <c r="BB15" s="104"/>
      <c r="BC15" s="104"/>
      <c r="BD15" s="104"/>
      <c r="BE15" s="104"/>
      <c r="BF15" s="104"/>
      <c r="BG15" s="104"/>
      <c r="BH15" s="104"/>
      <c r="BI15" s="76"/>
      <c r="BJ15" s="76"/>
      <c r="BK15" s="76"/>
      <c r="BL15" s="76"/>
      <c r="BM15" s="76"/>
      <c r="BN15" s="76"/>
      <c r="BO15" s="76"/>
    </row>
    <row r="16" spans="1:256" ht="34.5" customHeight="1">
      <c r="A16" s="76"/>
      <c r="B16" s="76"/>
      <c r="C16" s="76"/>
      <c r="D16" s="76"/>
      <c r="E16" s="120" t="s">
        <v>32</v>
      </c>
      <c r="F16" s="104"/>
      <c r="G16" s="104"/>
      <c r="H16" s="104"/>
      <c r="I16" s="104"/>
      <c r="J16" s="104"/>
      <c r="K16" s="104"/>
      <c r="L16" s="104"/>
      <c r="M16" s="104"/>
      <c r="N16" s="75" t="s">
        <v>77</v>
      </c>
      <c r="O16" s="127"/>
      <c r="P16" s="127"/>
      <c r="Q16" s="127"/>
      <c r="R16" s="127"/>
      <c r="S16" s="127"/>
      <c r="T16" s="127"/>
      <c r="U16" s="127"/>
      <c r="V16" s="127"/>
      <c r="W16" s="127"/>
      <c r="X16" s="127"/>
      <c r="Y16" s="127"/>
      <c r="Z16" s="127"/>
      <c r="AA16" s="127"/>
      <c r="AB16" s="127"/>
      <c r="AC16" s="127"/>
      <c r="AD16" s="127"/>
      <c r="AE16" s="127"/>
      <c r="AF16" s="127"/>
      <c r="AG16" s="127"/>
      <c r="AH16" s="127"/>
      <c r="AI16" s="127"/>
      <c r="AJ16" s="104"/>
      <c r="AK16" s="104"/>
      <c r="AL16" s="104"/>
      <c r="AM16" s="104"/>
      <c r="AN16" s="104"/>
      <c r="AO16" s="104"/>
      <c r="AP16" s="104"/>
      <c r="AQ16" s="104"/>
      <c r="AR16" s="104"/>
      <c r="AS16" s="104"/>
      <c r="AT16" s="104"/>
      <c r="AU16" s="104"/>
      <c r="AV16" s="104"/>
      <c r="AW16" s="104"/>
      <c r="AX16" s="104"/>
      <c r="AY16" s="104"/>
      <c r="AZ16" s="104"/>
      <c r="BE16" s="76"/>
      <c r="BF16" s="76"/>
      <c r="BG16" s="76"/>
      <c r="BH16" s="76"/>
      <c r="BI16" s="76"/>
      <c r="BJ16" s="76"/>
      <c r="BK16" s="76"/>
      <c r="BL16" s="76"/>
      <c r="BM16" s="76"/>
      <c r="BN16" s="76"/>
      <c r="BO16" s="76"/>
    </row>
    <row r="17" spans="1:256" ht="34.5" customHeight="1">
      <c r="A17" s="76"/>
      <c r="B17" s="76"/>
      <c r="C17" s="76"/>
      <c r="D17" s="76"/>
      <c r="E17" s="120" t="s">
        <v>29</v>
      </c>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7"/>
      <c r="AG17" s="17"/>
      <c r="AH17" s="17"/>
      <c r="AI17" s="76"/>
      <c r="AJ17" s="76"/>
      <c r="AK17" s="76"/>
      <c r="AL17" s="76"/>
      <c r="AM17" s="76"/>
      <c r="AN17" s="76"/>
      <c r="AO17" s="76"/>
      <c r="AP17" s="76"/>
      <c r="AQ17" s="76"/>
      <c r="AR17" s="76"/>
      <c r="AS17" s="76"/>
      <c r="AT17" s="76"/>
      <c r="AU17" s="76"/>
      <c r="AV17" s="76"/>
      <c r="AW17" s="103"/>
      <c r="AX17" s="103"/>
      <c r="AY17" s="76"/>
      <c r="AZ17" s="76"/>
      <c r="BE17" s="76"/>
      <c r="BF17" s="76"/>
      <c r="BG17" s="76"/>
      <c r="BH17" s="76"/>
      <c r="BI17" s="76"/>
      <c r="BJ17" s="76"/>
      <c r="BK17" s="76"/>
      <c r="BL17" s="76"/>
      <c r="BM17" s="76"/>
      <c r="BN17" s="76"/>
      <c r="BO17" s="76"/>
    </row>
    <row r="18" spans="1:256" ht="34.5" customHeight="1">
      <c r="A18" s="76"/>
      <c r="B18" s="76"/>
      <c r="C18" s="76"/>
      <c r="D18" s="76"/>
      <c r="E18" s="120" t="s">
        <v>30</v>
      </c>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7"/>
      <c r="AG18" s="17"/>
      <c r="AH18" s="17"/>
      <c r="AI18" s="76"/>
      <c r="AJ18" s="76"/>
      <c r="AK18" s="76"/>
      <c r="AL18" s="76"/>
      <c r="AM18" s="76"/>
      <c r="AN18" s="76"/>
      <c r="AO18" s="76"/>
      <c r="AP18" s="76"/>
      <c r="AQ18" s="76"/>
      <c r="AR18" s="76"/>
      <c r="AS18" s="76"/>
      <c r="AT18" s="76"/>
      <c r="AU18" s="76"/>
      <c r="AV18" s="76"/>
      <c r="AW18" s="103"/>
      <c r="AX18" s="103"/>
      <c r="AY18" s="76"/>
      <c r="AZ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76"/>
      <c r="FX18" s="76"/>
      <c r="FY18" s="76"/>
      <c r="FZ18" s="76"/>
      <c r="GA18" s="76"/>
      <c r="GB18" s="76"/>
      <c r="GC18" s="76"/>
      <c r="GD18" s="76"/>
      <c r="GE18" s="76"/>
      <c r="GF18" s="76"/>
      <c r="GG18" s="76"/>
      <c r="GH18" s="76"/>
      <c r="GI18" s="76"/>
      <c r="GJ18" s="76"/>
      <c r="GK18" s="76"/>
      <c r="GL18" s="76"/>
      <c r="GM18" s="76"/>
      <c r="GN18" s="76"/>
      <c r="GO18" s="76"/>
      <c r="GP18" s="76"/>
      <c r="GQ18" s="76"/>
      <c r="GR18" s="76"/>
      <c r="GS18" s="76"/>
      <c r="GT18" s="76"/>
      <c r="GU18" s="76"/>
      <c r="GV18" s="76"/>
      <c r="GW18" s="76"/>
      <c r="GX18" s="76"/>
      <c r="GY18" s="76"/>
      <c r="GZ18" s="76"/>
      <c r="HA18" s="76"/>
      <c r="HB18" s="76"/>
      <c r="HC18" s="76"/>
      <c r="HD18" s="76"/>
      <c r="HE18" s="76"/>
      <c r="HF18" s="76"/>
      <c r="HG18" s="76"/>
      <c r="HH18" s="76"/>
      <c r="HI18" s="76"/>
      <c r="HJ18" s="76"/>
      <c r="HK18" s="76"/>
      <c r="HL18" s="76"/>
      <c r="HM18" s="76"/>
      <c r="HN18" s="76"/>
      <c r="HO18" s="76"/>
      <c r="HP18" s="76"/>
      <c r="HQ18" s="76"/>
      <c r="HR18" s="76"/>
      <c r="HS18" s="76"/>
      <c r="HT18" s="76"/>
      <c r="HU18" s="76"/>
      <c r="HV18" s="76"/>
      <c r="HW18" s="76"/>
      <c r="HX18" s="76"/>
      <c r="HY18" s="76"/>
      <c r="HZ18" s="76"/>
      <c r="IA18" s="76"/>
      <c r="IB18" s="76"/>
      <c r="IC18" s="76"/>
      <c r="ID18" s="76"/>
      <c r="IE18" s="76"/>
      <c r="IF18" s="76"/>
      <c r="IG18" s="76"/>
      <c r="IH18" s="76"/>
      <c r="II18" s="76"/>
      <c r="IJ18" s="76"/>
      <c r="IK18" s="76"/>
      <c r="IL18" s="76"/>
      <c r="IM18" s="76"/>
      <c r="IN18" s="76"/>
      <c r="IO18" s="76"/>
      <c r="IP18" s="76"/>
      <c r="IQ18" s="76"/>
      <c r="IR18" s="76"/>
      <c r="IS18" s="76"/>
      <c r="IT18" s="76"/>
      <c r="IU18" s="76"/>
      <c r="IV18" s="76"/>
    </row>
    <row r="19" spans="1:256" ht="34.5" customHeight="1">
      <c r="A19" s="76"/>
      <c r="B19" s="76"/>
      <c r="C19" s="76"/>
      <c r="D19" s="76"/>
      <c r="E19" s="120" t="s">
        <v>31</v>
      </c>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7"/>
      <c r="AG19" s="17"/>
      <c r="AH19" s="17"/>
      <c r="AI19" s="76"/>
      <c r="AJ19" s="76"/>
      <c r="AK19" s="76"/>
      <c r="AL19" s="76"/>
      <c r="AM19" s="76"/>
      <c r="AN19" s="76"/>
      <c r="AO19" s="76"/>
      <c r="AP19" s="76"/>
      <c r="AQ19" s="76"/>
      <c r="AR19" s="76"/>
      <c r="AS19" s="76"/>
      <c r="AT19" s="76"/>
      <c r="AU19" s="76"/>
      <c r="AV19" s="76"/>
      <c r="AW19" s="103"/>
      <c r="AX19" s="103"/>
      <c r="AY19" s="76"/>
      <c r="AZ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c r="EQ19" s="76"/>
      <c r="ER19" s="76"/>
      <c r="ES19" s="76"/>
      <c r="ET19" s="76"/>
      <c r="EU19" s="76"/>
      <c r="EV19" s="76"/>
      <c r="EW19" s="76"/>
      <c r="EX19" s="76"/>
      <c r="EY19" s="76"/>
      <c r="EZ19" s="76"/>
      <c r="FA19" s="76"/>
      <c r="FB19" s="76"/>
      <c r="FC19" s="76"/>
      <c r="FD19" s="76"/>
      <c r="FE19" s="76"/>
      <c r="FF19" s="76"/>
      <c r="FG19" s="76"/>
      <c r="FH19" s="76"/>
      <c r="FI19" s="76"/>
      <c r="FJ19" s="76"/>
      <c r="FK19" s="76"/>
      <c r="FL19" s="76"/>
      <c r="FM19" s="76"/>
      <c r="FN19" s="76"/>
      <c r="FO19" s="76"/>
      <c r="FP19" s="76"/>
      <c r="FQ19" s="76"/>
      <c r="FR19" s="76"/>
      <c r="FS19" s="76"/>
      <c r="FT19" s="76"/>
      <c r="FU19" s="76"/>
      <c r="FV19" s="76"/>
      <c r="FW19" s="76"/>
      <c r="FX19" s="76"/>
      <c r="FY19" s="76"/>
      <c r="FZ19" s="76"/>
      <c r="GA19" s="76"/>
      <c r="GB19" s="76"/>
      <c r="GC19" s="76"/>
      <c r="GD19" s="76"/>
      <c r="GE19" s="76"/>
      <c r="GF19" s="76"/>
      <c r="GG19" s="76"/>
      <c r="GH19" s="76"/>
      <c r="GI19" s="76"/>
      <c r="GJ19" s="76"/>
      <c r="GK19" s="76"/>
      <c r="GL19" s="76"/>
      <c r="GM19" s="76"/>
      <c r="GN19" s="76"/>
      <c r="GO19" s="76"/>
      <c r="GP19" s="76"/>
      <c r="GQ19" s="76"/>
      <c r="GR19" s="76"/>
      <c r="GS19" s="76"/>
      <c r="GT19" s="76"/>
      <c r="GU19" s="76"/>
      <c r="GV19" s="76"/>
      <c r="GW19" s="76"/>
      <c r="GX19" s="76"/>
      <c r="GY19" s="76"/>
      <c r="GZ19" s="76"/>
      <c r="HA19" s="76"/>
      <c r="HB19" s="76"/>
      <c r="HC19" s="76"/>
      <c r="HD19" s="76"/>
      <c r="HE19" s="76"/>
      <c r="HF19" s="76"/>
      <c r="HG19" s="76"/>
      <c r="HH19" s="76"/>
      <c r="HI19" s="76"/>
      <c r="HJ19" s="76"/>
      <c r="HK19" s="76"/>
      <c r="HL19" s="76"/>
      <c r="HM19" s="76"/>
      <c r="HN19" s="76"/>
      <c r="HO19" s="76"/>
      <c r="HP19" s="76"/>
      <c r="HQ19" s="76"/>
      <c r="HR19" s="76"/>
      <c r="HS19" s="76"/>
      <c r="HT19" s="76"/>
      <c r="HU19" s="76"/>
      <c r="HV19" s="76"/>
      <c r="HW19" s="76"/>
      <c r="HX19" s="76"/>
      <c r="HY19" s="76"/>
      <c r="HZ19" s="76"/>
      <c r="IA19" s="76"/>
      <c r="IB19" s="76"/>
      <c r="IC19" s="76"/>
      <c r="ID19" s="76"/>
      <c r="IE19" s="76"/>
      <c r="IF19" s="76"/>
      <c r="IG19" s="76"/>
      <c r="IH19" s="76"/>
      <c r="II19" s="76"/>
      <c r="IJ19" s="76"/>
      <c r="IK19" s="76"/>
      <c r="IL19" s="76"/>
      <c r="IM19" s="76"/>
      <c r="IN19" s="76"/>
      <c r="IO19" s="76"/>
      <c r="IP19" s="76"/>
      <c r="IQ19" s="76"/>
      <c r="IR19" s="76"/>
      <c r="IS19" s="76"/>
      <c r="IT19" s="76"/>
      <c r="IU19" s="76"/>
      <c r="IV19" s="76"/>
    </row>
    <row r="20" spans="1:256" ht="34.5" customHeight="1">
      <c r="A20" s="76"/>
      <c r="B20" s="76"/>
      <c r="C20" s="76"/>
      <c r="D20" s="76"/>
      <c r="E20" s="76"/>
      <c r="F20" s="76"/>
      <c r="G20" s="76"/>
      <c r="H20" s="76"/>
      <c r="I20" s="105"/>
      <c r="J20" s="105"/>
      <c r="K20" s="105"/>
      <c r="L20" s="105"/>
      <c r="M20" s="105"/>
      <c r="N20" s="105"/>
      <c r="O20" s="105"/>
      <c r="P20" s="105"/>
      <c r="Q20" s="17"/>
      <c r="R20" s="17"/>
      <c r="S20" s="17"/>
      <c r="T20" s="17"/>
      <c r="U20" s="105"/>
      <c r="V20" s="105"/>
      <c r="W20" s="105"/>
      <c r="X20" s="105"/>
      <c r="Y20" s="105"/>
      <c r="Z20" s="105"/>
      <c r="AA20" s="105"/>
      <c r="AB20" s="105"/>
      <c r="AC20" s="105"/>
      <c r="AD20" s="105"/>
      <c r="AE20" s="105"/>
      <c r="AF20" s="105"/>
      <c r="AG20" s="105"/>
      <c r="AH20" s="105"/>
      <c r="AI20" s="17"/>
      <c r="AJ20" s="17"/>
      <c r="AK20" s="17"/>
      <c r="AL20" s="17"/>
      <c r="AM20" s="76"/>
      <c r="AN20" s="76"/>
      <c r="AO20" s="76"/>
      <c r="AP20" s="76"/>
      <c r="AQ20" s="76"/>
      <c r="AR20" s="76"/>
      <c r="AS20" s="76"/>
      <c r="AT20" s="76"/>
      <c r="AU20" s="76"/>
      <c r="AV20" s="76"/>
      <c r="AW20" s="76"/>
      <c r="AX20" s="76"/>
      <c r="AY20" s="76"/>
      <c r="AZ20" s="76"/>
      <c r="BA20" s="103"/>
      <c r="BB20" s="103"/>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c r="EQ20" s="76"/>
      <c r="ER20" s="76"/>
      <c r="ES20" s="76"/>
      <c r="ET20" s="76"/>
      <c r="EU20" s="76"/>
      <c r="EV20" s="76"/>
      <c r="EW20" s="76"/>
      <c r="EX20" s="76"/>
      <c r="EY20" s="76"/>
      <c r="EZ20" s="76"/>
      <c r="FA20" s="76"/>
      <c r="FB20" s="76"/>
      <c r="FC20" s="76"/>
      <c r="FD20" s="76"/>
      <c r="FE20" s="76"/>
      <c r="FF20" s="76"/>
      <c r="FG20" s="76"/>
      <c r="FH20" s="76"/>
      <c r="FI20" s="76"/>
      <c r="FJ20" s="76"/>
      <c r="FK20" s="76"/>
      <c r="FL20" s="76"/>
      <c r="FM20" s="76"/>
      <c r="FN20" s="76"/>
      <c r="FO20" s="76"/>
      <c r="FP20" s="76"/>
      <c r="FQ20" s="76"/>
      <c r="FR20" s="76"/>
      <c r="FS20" s="76"/>
      <c r="FT20" s="76"/>
      <c r="FU20" s="76"/>
      <c r="FV20" s="76"/>
      <c r="FW20" s="76"/>
      <c r="FX20" s="76"/>
      <c r="FY20" s="76"/>
      <c r="FZ20" s="76"/>
      <c r="GA20" s="76"/>
      <c r="GB20" s="76"/>
      <c r="GC20" s="76"/>
      <c r="GD20" s="76"/>
      <c r="GE20" s="76"/>
      <c r="GF20" s="76"/>
      <c r="GG20" s="76"/>
      <c r="GH20" s="76"/>
      <c r="GI20" s="76"/>
      <c r="GJ20" s="76"/>
      <c r="GK20" s="76"/>
      <c r="GL20" s="76"/>
      <c r="GM20" s="76"/>
      <c r="GN20" s="76"/>
      <c r="GO20" s="76"/>
      <c r="GP20" s="76"/>
      <c r="GQ20" s="76"/>
      <c r="GR20" s="76"/>
      <c r="GS20" s="76"/>
      <c r="GT20" s="76"/>
      <c r="GU20" s="76"/>
      <c r="GV20" s="76"/>
      <c r="GW20" s="76"/>
      <c r="GX20" s="76"/>
      <c r="GY20" s="76"/>
      <c r="GZ20" s="76"/>
      <c r="HA20" s="76"/>
      <c r="HB20" s="76"/>
      <c r="HC20" s="76"/>
      <c r="HD20" s="76"/>
      <c r="HE20" s="76"/>
      <c r="HF20" s="76"/>
      <c r="HG20" s="76"/>
      <c r="HH20" s="76"/>
      <c r="HI20" s="76"/>
      <c r="HJ20" s="76"/>
      <c r="HK20" s="76"/>
      <c r="HL20" s="76"/>
      <c r="HM20" s="76"/>
      <c r="HN20" s="76"/>
      <c r="HO20" s="76"/>
      <c r="HP20" s="76"/>
      <c r="HQ20" s="76"/>
      <c r="HR20" s="76"/>
      <c r="HS20" s="76"/>
      <c r="HT20" s="76"/>
      <c r="HU20" s="76"/>
      <c r="HV20" s="76"/>
      <c r="HW20" s="76"/>
      <c r="HX20" s="76"/>
      <c r="HY20" s="76"/>
      <c r="HZ20" s="76"/>
      <c r="IA20" s="76"/>
      <c r="IB20" s="76"/>
      <c r="IC20" s="76"/>
      <c r="ID20" s="76"/>
      <c r="IE20" s="76"/>
      <c r="IF20" s="76"/>
      <c r="IG20" s="76"/>
      <c r="IH20" s="76"/>
      <c r="II20" s="76"/>
      <c r="IJ20" s="76"/>
      <c r="IK20" s="76"/>
      <c r="IL20" s="76"/>
      <c r="IM20" s="76"/>
      <c r="IN20" s="76"/>
      <c r="IO20" s="76"/>
      <c r="IP20" s="76"/>
      <c r="IQ20" s="76"/>
      <c r="IR20" s="76"/>
      <c r="IS20" s="76"/>
      <c r="IT20" s="76"/>
      <c r="IU20" s="76"/>
      <c r="IV20" s="76"/>
    </row>
    <row r="21" spans="1:256" ht="34.5" customHeight="1">
      <c r="A21" s="76"/>
      <c r="B21" s="76"/>
      <c r="C21" s="76"/>
      <c r="D21" s="76"/>
      <c r="E21" s="76"/>
      <c r="F21" s="76"/>
      <c r="G21" s="76"/>
      <c r="H21" s="76"/>
      <c r="I21" s="76"/>
      <c r="J21" s="76"/>
      <c r="K21" s="76"/>
      <c r="L21" s="76"/>
      <c r="M21" s="76"/>
      <c r="N21" s="76"/>
      <c r="O21" s="103"/>
      <c r="P21" s="76"/>
      <c r="Q21" s="76"/>
      <c r="R21" s="76"/>
      <c r="S21" s="76"/>
      <c r="T21" s="76"/>
      <c r="U21" s="76"/>
      <c r="V21" s="76"/>
      <c r="W21" s="76"/>
      <c r="X21" s="76"/>
      <c r="Y21" s="76"/>
      <c r="Z21" s="76"/>
      <c r="AA21" s="17"/>
      <c r="AB21" s="17"/>
      <c r="AC21" s="17"/>
      <c r="AD21" s="17"/>
      <c r="AE21" s="17"/>
      <c r="AF21" s="17"/>
      <c r="AG21" s="17"/>
      <c r="AH21" s="17"/>
      <c r="AI21" s="17"/>
      <c r="AJ21" s="17"/>
      <c r="AK21" s="17"/>
      <c r="AL21" s="17"/>
      <c r="AM21" s="76"/>
      <c r="AN21" s="76"/>
      <c r="AO21" s="76"/>
      <c r="AP21" s="76"/>
      <c r="AQ21" s="76"/>
      <c r="AR21" s="76"/>
      <c r="AS21" s="76"/>
      <c r="AT21" s="76"/>
      <c r="AU21" s="76"/>
      <c r="AV21" s="76"/>
      <c r="AW21" s="76"/>
      <c r="AX21" s="76"/>
      <c r="AY21" s="76"/>
      <c r="AZ21" s="76"/>
      <c r="BA21" s="103"/>
      <c r="BB21" s="103"/>
      <c r="BC21" s="76"/>
      <c r="BD21" s="76"/>
      <c r="BE21" s="76"/>
      <c r="BF21" s="76"/>
      <c r="BG21" s="76"/>
      <c r="BH21" s="76"/>
      <c r="BI21" s="76"/>
      <c r="BJ21" s="76"/>
      <c r="BK21" s="76"/>
      <c r="BL21" s="76"/>
      <c r="BM21" s="76"/>
      <c r="BN21" s="76"/>
      <c r="BO21" s="76"/>
      <c r="BP21" s="76"/>
      <c r="BQ21" s="76"/>
      <c r="BR21" s="76"/>
      <c r="BS21" s="76"/>
      <c r="BT21" s="76"/>
      <c r="BU21" s="76"/>
      <c r="BV21" s="76"/>
      <c r="BW21" s="76"/>
      <c r="BX21" s="76"/>
      <c r="BY21" s="76"/>
      <c r="BZ21" s="76"/>
      <c r="CA21" s="76"/>
      <c r="CB21" s="76"/>
      <c r="CC21" s="76"/>
      <c r="CD21" s="76"/>
      <c r="CE21" s="76"/>
      <c r="CF21" s="76"/>
      <c r="CG21" s="76"/>
      <c r="CH21" s="76"/>
      <c r="CI21" s="76"/>
      <c r="CJ21" s="76"/>
      <c r="CK21" s="76"/>
      <c r="CL21" s="76"/>
      <c r="CM21" s="76"/>
      <c r="CN21" s="76"/>
      <c r="CO21" s="76"/>
      <c r="CP21" s="76"/>
      <c r="CQ21" s="76"/>
      <c r="CR21" s="76"/>
      <c r="CS21" s="76"/>
      <c r="CT21" s="76"/>
      <c r="CU21" s="76"/>
      <c r="CV21" s="76"/>
      <c r="CW21" s="76"/>
      <c r="CX21" s="76"/>
      <c r="CY21" s="76"/>
      <c r="CZ21" s="76"/>
      <c r="DA21" s="76"/>
      <c r="DB21" s="76"/>
      <c r="DC21" s="76"/>
      <c r="DD21" s="76"/>
      <c r="DE21" s="76"/>
      <c r="DF21" s="76"/>
      <c r="DG21" s="76"/>
      <c r="DH21" s="76"/>
      <c r="DI21" s="76"/>
      <c r="DJ21" s="76"/>
      <c r="DK21" s="76"/>
      <c r="DL21" s="76"/>
      <c r="DM21" s="76"/>
      <c r="DN21" s="76"/>
      <c r="DO21" s="76"/>
      <c r="DP21" s="76"/>
      <c r="DQ21" s="76"/>
      <c r="DR21" s="76"/>
      <c r="DS21" s="76"/>
      <c r="DT21" s="76"/>
      <c r="DU21" s="76"/>
      <c r="DV21" s="76"/>
      <c r="DW21" s="76"/>
      <c r="DX21" s="76"/>
      <c r="DY21" s="76"/>
      <c r="DZ21" s="76"/>
      <c r="EA21" s="76"/>
      <c r="EB21" s="76"/>
      <c r="EC21" s="76"/>
      <c r="ED21" s="76"/>
      <c r="EE21" s="76"/>
      <c r="EF21" s="76"/>
      <c r="EG21" s="76"/>
      <c r="EH21" s="76"/>
      <c r="EI21" s="76"/>
      <c r="EJ21" s="76"/>
      <c r="EK21" s="76"/>
      <c r="EL21" s="76"/>
      <c r="EM21" s="76"/>
      <c r="EN21" s="76"/>
      <c r="EO21" s="76"/>
      <c r="EP21" s="76"/>
      <c r="EQ21" s="76"/>
      <c r="ER21" s="76"/>
      <c r="ES21" s="76"/>
      <c r="ET21" s="76"/>
      <c r="EU21" s="76"/>
      <c r="EV21" s="76"/>
      <c r="EW21" s="76"/>
      <c r="EX21" s="76"/>
      <c r="EY21" s="76"/>
      <c r="EZ21" s="76"/>
      <c r="FA21" s="76"/>
      <c r="FB21" s="76"/>
      <c r="FC21" s="76"/>
      <c r="FD21" s="76"/>
      <c r="FE21" s="76"/>
      <c r="FF21" s="76"/>
      <c r="FG21" s="76"/>
      <c r="FH21" s="76"/>
      <c r="FI21" s="76"/>
      <c r="FJ21" s="76"/>
      <c r="FK21" s="76"/>
      <c r="FL21" s="76"/>
      <c r="FM21" s="76"/>
      <c r="FN21" s="76"/>
      <c r="FO21" s="76"/>
      <c r="FP21" s="76"/>
      <c r="FQ21" s="76"/>
      <c r="FR21" s="76"/>
      <c r="FS21" s="76"/>
      <c r="FT21" s="76"/>
      <c r="FU21" s="76"/>
      <c r="FV21" s="76"/>
      <c r="FW21" s="76"/>
      <c r="FX21" s="76"/>
      <c r="FY21" s="76"/>
      <c r="FZ21" s="76"/>
      <c r="GA21" s="76"/>
      <c r="GB21" s="76"/>
      <c r="GC21" s="76"/>
      <c r="GD21" s="76"/>
      <c r="GE21" s="76"/>
      <c r="GF21" s="76"/>
      <c r="GG21" s="76"/>
      <c r="GH21" s="76"/>
      <c r="GI21" s="76"/>
      <c r="GJ21" s="76"/>
      <c r="GK21" s="76"/>
      <c r="GL21" s="76"/>
      <c r="GM21" s="76"/>
      <c r="GN21" s="76"/>
      <c r="GO21" s="76"/>
      <c r="GP21" s="76"/>
      <c r="GQ21" s="76"/>
      <c r="GR21" s="76"/>
      <c r="GS21" s="76"/>
      <c r="GT21" s="76"/>
      <c r="GU21" s="76"/>
      <c r="GV21" s="76"/>
      <c r="GW21" s="76"/>
      <c r="GX21" s="76"/>
      <c r="GY21" s="76"/>
      <c r="GZ21" s="76"/>
      <c r="HA21" s="76"/>
      <c r="HB21" s="76"/>
      <c r="HC21" s="76"/>
      <c r="HD21" s="76"/>
      <c r="HE21" s="76"/>
      <c r="HF21" s="76"/>
      <c r="HG21" s="76"/>
      <c r="HH21" s="76"/>
      <c r="HI21" s="76"/>
      <c r="HJ21" s="76"/>
      <c r="HK21" s="76"/>
      <c r="HL21" s="76"/>
      <c r="HM21" s="76"/>
      <c r="HN21" s="76"/>
      <c r="HO21" s="76"/>
      <c r="HP21" s="76"/>
      <c r="HQ21" s="76"/>
      <c r="HR21" s="76"/>
      <c r="HS21" s="76"/>
      <c r="HT21" s="76"/>
      <c r="HU21" s="76"/>
      <c r="HV21" s="76"/>
      <c r="HW21" s="76"/>
      <c r="HX21" s="76"/>
      <c r="HY21" s="76"/>
      <c r="HZ21" s="76"/>
      <c r="IA21" s="76"/>
      <c r="IB21" s="76"/>
      <c r="IC21" s="76"/>
      <c r="ID21" s="76"/>
      <c r="IE21" s="76"/>
      <c r="IF21" s="76"/>
      <c r="IG21" s="76"/>
      <c r="IH21" s="76"/>
      <c r="II21" s="76"/>
      <c r="IJ21" s="76"/>
      <c r="IK21" s="76"/>
      <c r="IL21" s="76"/>
      <c r="IM21" s="76"/>
      <c r="IN21" s="76"/>
      <c r="IO21" s="76"/>
      <c r="IP21" s="76"/>
      <c r="IQ21" s="76"/>
      <c r="IR21" s="76"/>
      <c r="IS21" s="76"/>
      <c r="IT21" s="76"/>
      <c r="IU21" s="76"/>
      <c r="IV21" s="76"/>
    </row>
    <row r="22" spans="1:256" ht="34.5" customHeight="1">
      <c r="A22" s="101"/>
      <c r="B22" s="101"/>
      <c r="C22" s="101"/>
      <c r="D22" s="102"/>
      <c r="E22" s="102"/>
      <c r="F22" s="102"/>
      <c r="G22" s="102"/>
      <c r="H22" s="102"/>
      <c r="I22" s="102"/>
      <c r="J22" s="102"/>
      <c r="K22" s="102"/>
      <c r="L22" s="102"/>
      <c r="M22" s="102"/>
      <c r="N22" s="102"/>
      <c r="O22" s="102"/>
      <c r="P22" s="102"/>
      <c r="Q22" s="102"/>
      <c r="R22" s="102"/>
      <c r="S22" s="102"/>
      <c r="T22" s="102"/>
      <c r="U22" s="102"/>
      <c r="V22" s="102"/>
      <c r="W22" s="102"/>
      <c r="X22" s="102"/>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17"/>
      <c r="BJ22" s="101"/>
      <c r="BK22" s="101"/>
      <c r="BL22" s="101"/>
      <c r="BM22" s="101"/>
      <c r="BN22" s="101"/>
      <c r="BO22" s="101"/>
      <c r="BP22" s="101"/>
      <c r="BQ22" s="101"/>
      <c r="BR22" s="101"/>
      <c r="BS22" s="101"/>
      <c r="BT22" s="101"/>
      <c r="BU22" s="101"/>
      <c r="BV22" s="101"/>
      <c r="BW22" s="101"/>
      <c r="BX22" s="101"/>
      <c r="BY22" s="101"/>
      <c r="BZ22" s="101"/>
      <c r="CA22" s="101"/>
      <c r="CB22" s="101"/>
      <c r="CC22" s="101"/>
      <c r="CD22" s="101"/>
      <c r="CE22" s="101"/>
      <c r="CF22" s="101"/>
      <c r="CG22" s="101"/>
      <c r="CH22" s="101"/>
      <c r="CI22" s="101"/>
      <c r="CJ22" s="101"/>
      <c r="CK22" s="101"/>
    </row>
    <row r="23" spans="1:256">
      <c r="A23" s="101"/>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c r="BI23" s="117"/>
      <c r="BJ23" s="101"/>
      <c r="BK23" s="101"/>
      <c r="BL23" s="101"/>
      <c r="BM23" s="101"/>
      <c r="BN23" s="101"/>
      <c r="BO23" s="101"/>
      <c r="BP23" s="101"/>
      <c r="BQ23" s="101"/>
      <c r="BR23" s="101"/>
      <c r="BS23" s="101"/>
      <c r="BT23" s="101"/>
      <c r="BU23" s="101"/>
      <c r="BV23" s="101"/>
      <c r="BW23" s="101"/>
      <c r="BX23" s="101"/>
      <c r="BY23" s="101"/>
      <c r="BZ23" s="101"/>
      <c r="CA23" s="101"/>
      <c r="CB23" s="101"/>
      <c r="CC23" s="101"/>
      <c r="CD23" s="101"/>
      <c r="CE23" s="101"/>
      <c r="CF23" s="101"/>
      <c r="CG23" s="101"/>
      <c r="CH23" s="101"/>
      <c r="CI23" s="101"/>
      <c r="CJ23" s="101"/>
      <c r="CK23" s="101"/>
    </row>
    <row r="24" spans="1:256">
      <c r="A24" s="101"/>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17"/>
      <c r="BJ24" s="101"/>
      <c r="BK24" s="101"/>
      <c r="BL24" s="101"/>
      <c r="BM24" s="101"/>
      <c r="BN24" s="101"/>
      <c r="BO24" s="101"/>
      <c r="BP24" s="101"/>
      <c r="BQ24" s="101"/>
      <c r="BR24" s="101"/>
      <c r="BS24" s="101"/>
      <c r="BT24" s="101"/>
      <c r="BU24" s="101"/>
      <c r="BV24" s="101"/>
      <c r="BW24" s="101"/>
      <c r="BX24" s="101"/>
      <c r="BY24" s="101"/>
      <c r="BZ24" s="101"/>
      <c r="CA24" s="101"/>
      <c r="CB24" s="101"/>
      <c r="CC24" s="101"/>
      <c r="CD24" s="101"/>
      <c r="CE24" s="101"/>
      <c r="CF24" s="101"/>
      <c r="CG24" s="101"/>
      <c r="CH24" s="101"/>
      <c r="CI24" s="101"/>
      <c r="CJ24" s="101"/>
      <c r="CK24" s="101"/>
    </row>
    <row r="25" spans="1:256">
      <c r="A25" s="101"/>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17"/>
      <c r="BJ25" s="101"/>
      <c r="BK25" s="101"/>
      <c r="BL25" s="101"/>
      <c r="BM25" s="101"/>
      <c r="BN25" s="101"/>
      <c r="BO25" s="101"/>
      <c r="BP25" s="101"/>
      <c r="BQ25" s="101"/>
      <c r="BR25" s="101"/>
      <c r="BS25" s="101"/>
      <c r="BT25" s="101"/>
      <c r="BU25" s="101"/>
      <c r="BV25" s="101"/>
      <c r="BW25" s="101"/>
      <c r="BX25" s="101"/>
      <c r="BY25" s="101"/>
      <c r="BZ25" s="101"/>
      <c r="CA25" s="101"/>
      <c r="CB25" s="101"/>
      <c r="CC25" s="101"/>
      <c r="CD25" s="101"/>
      <c r="CE25" s="101"/>
      <c r="CF25" s="101"/>
      <c r="CG25" s="101"/>
      <c r="CH25" s="101"/>
      <c r="CI25" s="101"/>
      <c r="CJ25" s="101"/>
      <c r="CK25" s="101"/>
    </row>
    <row r="26" spans="1:256">
      <c r="A26" s="101"/>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17"/>
      <c r="BJ26" s="101"/>
      <c r="BK26" s="101"/>
      <c r="BL26" s="101"/>
      <c r="BM26" s="101"/>
      <c r="BN26" s="101"/>
      <c r="BO26" s="101"/>
      <c r="BP26" s="101"/>
      <c r="BQ26" s="101"/>
      <c r="BR26" s="101"/>
      <c r="BS26" s="101"/>
      <c r="BT26" s="101"/>
      <c r="BU26" s="101"/>
      <c r="BV26" s="101"/>
      <c r="BW26" s="101"/>
      <c r="BX26" s="101"/>
      <c r="BY26" s="101"/>
      <c r="BZ26" s="101"/>
      <c r="CA26" s="101"/>
      <c r="CB26" s="101"/>
      <c r="CC26" s="101"/>
      <c r="CD26" s="101"/>
      <c r="CE26" s="101"/>
      <c r="CF26" s="101"/>
      <c r="CG26" s="101"/>
      <c r="CH26" s="101"/>
      <c r="CI26" s="101"/>
      <c r="CJ26" s="101"/>
      <c r="CK26" s="101"/>
    </row>
    <row r="27" spans="1:256">
      <c r="A27" s="101"/>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17"/>
      <c r="BJ27" s="101"/>
      <c r="BK27" s="101"/>
      <c r="BL27" s="101"/>
      <c r="BM27" s="101"/>
      <c r="BN27" s="101"/>
      <c r="BO27" s="101"/>
      <c r="BP27" s="101"/>
      <c r="BQ27" s="101"/>
      <c r="BR27" s="101"/>
      <c r="BS27" s="101"/>
      <c r="BT27" s="101"/>
      <c r="BU27" s="101"/>
      <c r="BV27" s="101"/>
      <c r="BW27" s="101"/>
      <c r="BX27" s="101"/>
      <c r="BY27" s="101"/>
      <c r="BZ27" s="101"/>
      <c r="CA27" s="101"/>
      <c r="CB27" s="101"/>
      <c r="CC27" s="101"/>
      <c r="CD27" s="101"/>
      <c r="CE27" s="101"/>
      <c r="CF27" s="101"/>
      <c r="CG27" s="101"/>
      <c r="CH27" s="101"/>
      <c r="CI27" s="101"/>
      <c r="CJ27" s="101"/>
      <c r="CK27" s="101"/>
    </row>
    <row r="28" spans="1:256">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17"/>
      <c r="BJ28" s="101"/>
      <c r="BK28" s="101"/>
      <c r="BL28" s="101"/>
      <c r="BM28" s="101"/>
      <c r="BN28" s="101"/>
      <c r="BO28" s="101"/>
      <c r="BP28" s="101"/>
      <c r="BQ28" s="101"/>
      <c r="BR28" s="101"/>
      <c r="BS28" s="101"/>
      <c r="BT28" s="101"/>
      <c r="BU28" s="101"/>
      <c r="BV28" s="101"/>
      <c r="BW28" s="101"/>
      <c r="BX28" s="101"/>
      <c r="BY28" s="101"/>
      <c r="BZ28" s="101"/>
      <c r="CA28" s="101"/>
      <c r="CB28" s="101"/>
      <c r="CC28" s="101"/>
      <c r="CD28" s="101"/>
      <c r="CE28" s="101"/>
      <c r="CF28" s="101"/>
      <c r="CG28" s="101"/>
      <c r="CH28" s="101"/>
      <c r="CI28" s="101"/>
      <c r="CJ28" s="101"/>
      <c r="CK28" s="101"/>
    </row>
    <row r="29" spans="1:256">
      <c r="A29" s="101"/>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17"/>
      <c r="BJ29" s="101"/>
      <c r="BK29" s="101"/>
      <c r="BL29" s="101"/>
      <c r="BM29" s="101"/>
      <c r="BN29" s="101"/>
      <c r="BO29" s="101"/>
      <c r="BP29" s="101"/>
      <c r="BQ29" s="101"/>
      <c r="BR29" s="101"/>
      <c r="BS29" s="101"/>
      <c r="BT29" s="101"/>
      <c r="BU29" s="101"/>
      <c r="BV29" s="101"/>
      <c r="BW29" s="101"/>
      <c r="BX29" s="101"/>
      <c r="BY29" s="101"/>
      <c r="BZ29" s="101"/>
      <c r="CA29" s="101"/>
      <c r="CB29" s="101"/>
      <c r="CC29" s="101"/>
      <c r="CD29" s="101"/>
      <c r="CE29" s="101"/>
      <c r="CF29" s="101"/>
      <c r="CG29" s="101"/>
      <c r="CH29" s="101"/>
      <c r="CI29" s="101"/>
      <c r="CJ29" s="101"/>
      <c r="CK29" s="101"/>
    </row>
    <row r="30" spans="1:256">
      <c r="A30" s="101"/>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row>
    <row r="31" spans="1:256">
      <c r="A31" s="101"/>
      <c r="B31" s="101"/>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row>
    <row r="32" spans="1:256">
      <c r="A32" s="101"/>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01"/>
      <c r="BI32" s="101"/>
    </row>
    <row r="33" spans="1:61">
      <c r="A33" s="101"/>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row>
    <row r="34" spans="1:61">
      <c r="A34" s="101"/>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101"/>
      <c r="BG34" s="101"/>
      <c r="BH34" s="101"/>
      <c r="BI34" s="101"/>
    </row>
    <row r="35" spans="1:61">
      <c r="A35" s="101"/>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row>
    <row r="36" spans="1:61">
      <c r="A36" s="101"/>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row>
    <row r="37" spans="1:61">
      <c r="A37" s="101"/>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row>
    <row r="38" spans="1:61">
      <c r="A38" s="101"/>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row>
    <row r="39" spans="1:61">
      <c r="A39" s="101"/>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row>
    <row r="40" spans="1:61">
      <c r="A40" s="101"/>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row>
    <row r="41" spans="1:61">
      <c r="A41" s="101"/>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row>
    <row r="42" spans="1:61">
      <c r="A42" s="101"/>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row>
    <row r="43" spans="1:61">
      <c r="A43" s="101"/>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row>
    <row r="44" spans="1:61">
      <c r="A44" s="101"/>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row>
    <row r="45" spans="1:61">
      <c r="A45" s="101"/>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row>
    <row r="46" spans="1:61">
      <c r="A46" s="101"/>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row>
    <row r="47" spans="1:61">
      <c r="A47" s="101"/>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row>
    <row r="48" spans="1:61">
      <c r="A48" s="101"/>
      <c r="B48" s="101"/>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row>
    <row r="49" spans="1:61">
      <c r="A49" s="101"/>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row>
    <row r="50" spans="1:61">
      <c r="BI50" s="101"/>
    </row>
    <row r="51" spans="1:61">
      <c r="BI51" s="101"/>
    </row>
    <row r="52" spans="1:61">
      <c r="BI52" s="101"/>
    </row>
    <row r="53" spans="1:61">
      <c r="BI53" s="101"/>
    </row>
    <row r="54" spans="1:61">
      <c r="BI54" s="101"/>
    </row>
    <row r="55" spans="1:61">
      <c r="BI55" s="101"/>
    </row>
    <row r="56" spans="1:61">
      <c r="BI56" s="101"/>
    </row>
    <row r="57" spans="1:61">
      <c r="BI57" s="101"/>
    </row>
    <row r="58" spans="1:61">
      <c r="BI58" s="101"/>
    </row>
    <row r="59" spans="1:61">
      <c r="BI59" s="101"/>
    </row>
    <row r="60" spans="1:61">
      <c r="BI60" s="101"/>
    </row>
    <row r="61" spans="1:61">
      <c r="BI61" s="101"/>
    </row>
  </sheetData>
  <mergeCells count="11">
    <mergeCell ref="C10:R10"/>
    <mergeCell ref="X10:AS10"/>
    <mergeCell ref="C11:R11"/>
    <mergeCell ref="X11:AS11"/>
    <mergeCell ref="C12:Y12"/>
    <mergeCell ref="B2:BH2"/>
    <mergeCell ref="B3:BH3"/>
    <mergeCell ref="A4:BH4"/>
    <mergeCell ref="A6:BH6"/>
    <mergeCell ref="C9:R9"/>
    <mergeCell ref="X9:AS9"/>
  </mergeCells>
  <pageMargins left="0.70866141732283505" right="0.70866141732283505" top="0.74803149606299202" bottom="0.74803149606299202" header="0.31496062992126" footer="0.31496062992126"/>
  <pageSetup paperSize="9" scale="44" fitToWidth="0" orientation="landscape" r:id="rId1"/>
  <colBreaks count="1" manualBreakCount="1">
    <brk id="60" max="1048575" man="1"/>
  </colBreaks>
</worksheet>
</file>

<file path=xl/worksheets/sheet2.xml><?xml version="1.0" encoding="utf-8"?>
<worksheet xmlns="http://schemas.openxmlformats.org/spreadsheetml/2006/main" xmlns:r="http://schemas.openxmlformats.org/officeDocument/2006/relationships">
  <dimension ref="A1:AR75"/>
  <sheetViews>
    <sheetView tabSelected="1" view="pageBreakPreview" topLeftCell="B59" zoomScale="80" zoomScaleNormal="40" zoomScaleSheetLayoutView="80" zoomScalePageLayoutView="50" workbookViewId="0">
      <selection activeCell="P53" sqref="P53"/>
    </sheetView>
  </sheetViews>
  <sheetFormatPr defaultColWidth="8.85546875" defaultRowHeight="53.45" customHeight="1"/>
  <cols>
    <col min="1" max="1" width="9.28515625" style="12" hidden="1" customWidth="1"/>
    <col min="2" max="2" width="9.28515625" style="12" customWidth="1"/>
    <col min="3" max="3" width="7.85546875" style="12" customWidth="1"/>
    <col min="4" max="4" width="64.85546875" style="13" customWidth="1"/>
    <col min="5" max="6" width="11.28515625" style="14" customWidth="1"/>
    <col min="7" max="7" width="11.42578125" style="14" customWidth="1"/>
    <col min="8" max="8" width="8.7109375" style="15" customWidth="1"/>
    <col min="9" max="9" width="6.7109375" style="15" customWidth="1"/>
    <col min="10" max="10" width="7.42578125" style="16" customWidth="1"/>
    <col min="11" max="11" width="10.5703125" style="14" customWidth="1"/>
    <col min="12" max="12" width="9.28515625" style="14" customWidth="1"/>
    <col min="13" max="13" width="10.140625" style="14" customWidth="1"/>
    <col min="14" max="14" width="8.7109375" style="14" customWidth="1"/>
    <col min="15" max="15" width="10.28515625" style="14" customWidth="1"/>
    <col min="16" max="16" width="10.140625" style="14" customWidth="1"/>
    <col min="17" max="17" width="9.5703125" style="14" customWidth="1"/>
    <col min="18" max="18" width="9.85546875" style="14" customWidth="1"/>
    <col min="19" max="19" width="9.140625" style="14" customWidth="1"/>
    <col min="20" max="20" width="10.7109375" style="14" customWidth="1"/>
    <col min="21" max="55" width="8.85546875" style="14"/>
    <col min="56" max="58" width="9.140625" style="14" customWidth="1"/>
    <col min="59" max="16384" width="8.85546875" style="14"/>
  </cols>
  <sheetData>
    <row r="1" spans="1:44" ht="54" customHeight="1">
      <c r="D1" s="220" t="s">
        <v>49</v>
      </c>
      <c r="E1" s="220"/>
      <c r="F1" s="220"/>
      <c r="G1" s="220"/>
      <c r="H1" s="220"/>
      <c r="I1" s="220"/>
      <c r="J1" s="220"/>
      <c r="K1" s="220"/>
      <c r="L1" s="220"/>
      <c r="M1" s="220"/>
      <c r="N1" s="220"/>
      <c r="O1" s="220"/>
      <c r="P1" s="220"/>
      <c r="Q1" s="220"/>
      <c r="R1" s="220"/>
      <c r="S1" s="67"/>
      <c r="T1" s="67"/>
      <c r="U1" s="67"/>
      <c r="V1" s="67"/>
      <c r="W1" s="67"/>
      <c r="X1" s="67"/>
      <c r="Y1" s="67"/>
      <c r="Z1" s="67"/>
      <c r="AA1" s="67"/>
      <c r="AB1" s="75" t="s">
        <v>10</v>
      </c>
      <c r="AC1" s="75"/>
      <c r="AD1" s="75"/>
      <c r="AE1" s="75"/>
      <c r="AF1" s="75"/>
      <c r="AG1" s="75"/>
      <c r="AH1" s="75"/>
      <c r="AI1" s="76"/>
    </row>
    <row r="2" spans="1:44" ht="44.25" customHeight="1">
      <c r="A2" s="188"/>
      <c r="B2" s="18"/>
      <c r="C2" s="213" t="s">
        <v>11</v>
      </c>
      <c r="D2" s="211" t="s">
        <v>112</v>
      </c>
      <c r="E2" s="205" t="s">
        <v>113</v>
      </c>
      <c r="F2" s="206"/>
      <c r="G2" s="207"/>
      <c r="H2" s="202"/>
      <c r="I2" s="203"/>
      <c r="J2" s="204"/>
      <c r="K2" s="199" t="s">
        <v>114</v>
      </c>
      <c r="L2" s="200"/>
      <c r="M2" s="200"/>
      <c r="N2" s="200"/>
      <c r="O2" s="200"/>
      <c r="P2" s="200"/>
      <c r="Q2" s="200"/>
      <c r="R2" s="201"/>
    </row>
    <row r="3" spans="1:44" ht="49.5" customHeight="1">
      <c r="A3" s="189"/>
      <c r="B3" s="19"/>
      <c r="C3" s="214"/>
      <c r="D3" s="212"/>
      <c r="E3" s="208"/>
      <c r="F3" s="209"/>
      <c r="G3" s="210"/>
      <c r="H3" s="218" t="s">
        <v>116</v>
      </c>
      <c r="I3" s="218" t="s">
        <v>117</v>
      </c>
      <c r="J3" s="219" t="s">
        <v>118</v>
      </c>
      <c r="K3" s="226" t="s">
        <v>140</v>
      </c>
      <c r="L3" s="227"/>
      <c r="M3" s="226" t="s">
        <v>141</v>
      </c>
      <c r="N3" s="227"/>
      <c r="O3" s="226" t="s">
        <v>142</v>
      </c>
      <c r="P3" s="227"/>
      <c r="Q3" s="226" t="s">
        <v>143</v>
      </c>
      <c r="R3" s="227"/>
    </row>
    <row r="4" spans="1:44" ht="98.25" customHeight="1">
      <c r="A4" s="189"/>
      <c r="B4" s="19"/>
      <c r="C4" s="214"/>
      <c r="D4" s="212"/>
      <c r="E4" s="159" t="s">
        <v>12</v>
      </c>
      <c r="F4" s="159" t="s">
        <v>13</v>
      </c>
      <c r="G4" s="159" t="s">
        <v>14</v>
      </c>
      <c r="H4" s="218"/>
      <c r="I4" s="218"/>
      <c r="J4" s="219"/>
      <c r="K4" s="52" t="s">
        <v>119</v>
      </c>
      <c r="L4" s="52" t="s">
        <v>120</v>
      </c>
      <c r="M4" s="52" t="s">
        <v>121</v>
      </c>
      <c r="N4" s="52" t="s">
        <v>122</v>
      </c>
      <c r="O4" s="52" t="s">
        <v>123</v>
      </c>
      <c r="P4" s="52" t="s">
        <v>124</v>
      </c>
      <c r="Q4" s="52" t="s">
        <v>125</v>
      </c>
      <c r="R4" s="52" t="s">
        <v>126</v>
      </c>
    </row>
    <row r="5" spans="1:44" ht="21" customHeight="1">
      <c r="A5" s="14"/>
      <c r="B5" s="20"/>
      <c r="C5" s="217" t="s">
        <v>115</v>
      </c>
      <c r="D5" s="216"/>
      <c r="E5" s="217"/>
      <c r="F5" s="217"/>
      <c r="G5" s="217"/>
      <c r="H5" s="217"/>
      <c r="I5" s="217"/>
      <c r="J5" s="217"/>
      <c r="K5" s="217"/>
      <c r="L5" s="217"/>
      <c r="M5" s="217"/>
      <c r="N5" s="217"/>
      <c r="O5" s="217"/>
      <c r="P5" s="217"/>
      <c r="Q5" s="217"/>
      <c r="R5" s="217"/>
    </row>
    <row r="6" spans="1:44" ht="19.899999999999999" customHeight="1">
      <c r="A6" s="231" t="s">
        <v>15</v>
      </c>
      <c r="B6" s="190" t="s">
        <v>131</v>
      </c>
      <c r="C6" s="59">
        <v>1</v>
      </c>
      <c r="D6" s="21" t="s">
        <v>16</v>
      </c>
      <c r="E6" s="22"/>
      <c r="F6" s="23">
        <v>4</v>
      </c>
      <c r="G6" s="22"/>
      <c r="H6" s="24">
        <f>(E6+F6+G6)*30</f>
        <v>120</v>
      </c>
      <c r="I6" s="24">
        <v>48</v>
      </c>
      <c r="J6" s="58">
        <f>H6*60%</f>
        <v>72</v>
      </c>
      <c r="K6" s="52">
        <v>4</v>
      </c>
      <c r="L6" s="52"/>
      <c r="M6" s="59"/>
      <c r="N6" s="59"/>
      <c r="O6" s="59"/>
      <c r="P6" s="59"/>
      <c r="Q6" s="69"/>
      <c r="R6" s="70"/>
      <c r="S6" s="71"/>
      <c r="T6" s="71"/>
      <c r="U6" s="71"/>
      <c r="V6" s="71"/>
      <c r="W6" s="71"/>
      <c r="X6" s="71"/>
      <c r="Y6" s="71"/>
      <c r="Z6" s="71"/>
      <c r="AA6" s="71"/>
      <c r="AB6" s="71"/>
      <c r="AC6" s="71"/>
      <c r="AD6" s="71"/>
      <c r="AE6" s="71"/>
      <c r="AF6" s="71"/>
      <c r="AG6" s="71"/>
      <c r="AH6" s="71"/>
      <c r="AI6" s="71"/>
      <c r="AJ6" s="71"/>
      <c r="AK6" s="71"/>
      <c r="AL6" s="71"/>
      <c r="AM6" s="71"/>
      <c r="AN6" s="71"/>
      <c r="AO6" s="71"/>
      <c r="AP6" s="71"/>
      <c r="AQ6" s="71"/>
      <c r="AR6" s="71"/>
    </row>
    <row r="7" spans="1:44" ht="19.899999999999999" customHeight="1">
      <c r="A7" s="231"/>
      <c r="B7" s="191"/>
      <c r="C7" s="122">
        <v>2</v>
      </c>
      <c r="D7" s="21" t="s">
        <v>17</v>
      </c>
      <c r="E7" s="22"/>
      <c r="F7" s="25">
        <v>4</v>
      </c>
      <c r="G7" s="22"/>
      <c r="H7" s="24">
        <f t="shared" ref="H7:H11" si="0">(E7+F7+G7)*30</f>
        <v>120</v>
      </c>
      <c r="I7" s="24">
        <f t="shared" ref="I7:I11" si="1">H7*40%</f>
        <v>48</v>
      </c>
      <c r="J7" s="58">
        <f t="shared" ref="J7:J11" si="2">H7*60%</f>
        <v>72</v>
      </c>
      <c r="K7" s="52">
        <v>4</v>
      </c>
      <c r="L7" s="52"/>
      <c r="M7" s="59"/>
      <c r="N7" s="59"/>
      <c r="O7" s="59"/>
      <c r="P7" s="59"/>
      <c r="Q7" s="72"/>
      <c r="R7" s="68"/>
      <c r="S7" s="73"/>
      <c r="T7" s="73"/>
      <c r="U7" s="73"/>
      <c r="V7" s="73"/>
      <c r="W7" s="73"/>
      <c r="X7" s="73"/>
      <c r="Y7" s="73"/>
      <c r="Z7" s="73"/>
      <c r="AA7" s="73"/>
      <c r="AB7" s="73"/>
      <c r="AC7" s="73"/>
      <c r="AD7" s="73"/>
      <c r="AE7" s="73"/>
      <c r="AF7" s="73"/>
      <c r="AG7" s="73"/>
      <c r="AH7" s="73"/>
      <c r="AI7" s="73"/>
      <c r="AJ7" s="73"/>
      <c r="AK7" s="73"/>
      <c r="AL7" s="73"/>
      <c r="AM7" s="73"/>
      <c r="AN7" s="73"/>
      <c r="AO7" s="73"/>
      <c r="AP7" s="73"/>
      <c r="AQ7" s="73"/>
      <c r="AR7" s="73"/>
    </row>
    <row r="8" spans="1:44" ht="35.25" customHeight="1">
      <c r="A8" s="231"/>
      <c r="B8" s="191"/>
      <c r="C8" s="122">
        <v>3</v>
      </c>
      <c r="D8" s="26" t="s">
        <v>72</v>
      </c>
      <c r="E8" s="27"/>
      <c r="F8" s="25">
        <v>4</v>
      </c>
      <c r="G8" s="27"/>
      <c r="H8" s="24">
        <f t="shared" si="0"/>
        <v>120</v>
      </c>
      <c r="I8" s="24">
        <f t="shared" si="1"/>
        <v>48</v>
      </c>
      <c r="J8" s="58">
        <f t="shared" si="2"/>
        <v>72</v>
      </c>
      <c r="K8" s="52"/>
      <c r="L8" s="52">
        <v>4</v>
      </c>
      <c r="M8" s="59"/>
      <c r="N8" s="59"/>
      <c r="O8" s="59"/>
      <c r="P8" s="59"/>
      <c r="Q8" s="72"/>
      <c r="R8" s="68"/>
      <c r="S8" s="73"/>
      <c r="T8" s="73"/>
      <c r="U8" s="73"/>
      <c r="V8" s="73"/>
      <c r="W8" s="73"/>
      <c r="X8" s="73"/>
      <c r="Y8" s="73"/>
      <c r="Z8" s="73"/>
      <c r="AA8" s="73"/>
      <c r="AB8" s="73"/>
      <c r="AC8" s="73"/>
      <c r="AD8" s="73"/>
      <c r="AE8" s="73"/>
      <c r="AF8" s="73"/>
      <c r="AG8" s="73"/>
      <c r="AH8" s="73"/>
      <c r="AI8" s="73"/>
      <c r="AJ8" s="73"/>
      <c r="AK8" s="73"/>
      <c r="AL8" s="73"/>
      <c r="AM8" s="73"/>
      <c r="AN8" s="73"/>
      <c r="AO8" s="73"/>
      <c r="AP8" s="73"/>
      <c r="AQ8" s="73"/>
      <c r="AR8" s="73"/>
    </row>
    <row r="9" spans="1:44" ht="48.75" customHeight="1">
      <c r="A9" s="231"/>
      <c r="B9" s="191"/>
      <c r="C9" s="59">
        <v>4</v>
      </c>
      <c r="D9" s="26" t="s">
        <v>73</v>
      </c>
      <c r="E9" s="27"/>
      <c r="F9" s="25">
        <v>4</v>
      </c>
      <c r="G9" s="27"/>
      <c r="H9" s="24">
        <f t="shared" si="0"/>
        <v>120</v>
      </c>
      <c r="I9" s="24">
        <f t="shared" si="1"/>
        <v>48</v>
      </c>
      <c r="J9" s="58">
        <f t="shared" si="2"/>
        <v>72</v>
      </c>
      <c r="K9" s="52"/>
      <c r="L9" s="52">
        <v>4</v>
      </c>
      <c r="M9" s="52"/>
      <c r="N9" s="59"/>
      <c r="O9" s="59"/>
      <c r="P9" s="59"/>
      <c r="Q9" s="72"/>
      <c r="R9" s="68"/>
      <c r="S9" s="73"/>
      <c r="T9" s="73"/>
      <c r="U9" s="73"/>
      <c r="V9" s="73"/>
      <c r="W9" s="73"/>
      <c r="X9" s="73"/>
      <c r="Y9" s="73"/>
      <c r="Z9" s="73"/>
      <c r="AA9" s="73"/>
      <c r="AB9" s="73"/>
      <c r="AC9" s="73"/>
      <c r="AD9" s="73"/>
      <c r="AE9" s="73"/>
      <c r="AF9" s="73"/>
      <c r="AG9" s="73"/>
      <c r="AH9" s="73"/>
      <c r="AI9" s="73"/>
      <c r="AJ9" s="73"/>
      <c r="AK9" s="73"/>
      <c r="AL9" s="73"/>
      <c r="AM9" s="73"/>
      <c r="AN9" s="73"/>
      <c r="AO9" s="73"/>
      <c r="AP9" s="73"/>
      <c r="AQ9" s="73"/>
      <c r="AR9" s="73"/>
    </row>
    <row r="10" spans="1:44" ht="32.25" customHeight="1">
      <c r="A10" s="231"/>
      <c r="B10" s="191"/>
      <c r="C10" s="59">
        <v>5</v>
      </c>
      <c r="D10" s="26" t="s">
        <v>74</v>
      </c>
      <c r="E10" s="27"/>
      <c r="F10" s="25">
        <v>4</v>
      </c>
      <c r="G10" s="27"/>
      <c r="H10" s="24">
        <f t="shared" si="0"/>
        <v>120</v>
      </c>
      <c r="I10" s="24">
        <f t="shared" si="1"/>
        <v>48</v>
      </c>
      <c r="J10" s="58">
        <f t="shared" si="2"/>
        <v>72</v>
      </c>
      <c r="K10" s="52">
        <v>4</v>
      </c>
      <c r="L10" s="52"/>
      <c r="M10" s="59"/>
      <c r="N10" s="59"/>
      <c r="O10" s="59"/>
      <c r="P10" s="59"/>
      <c r="Q10" s="72"/>
      <c r="R10" s="68"/>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row>
    <row r="11" spans="1:44" ht="51.75" customHeight="1">
      <c r="A11" s="231"/>
      <c r="B11" s="191"/>
      <c r="C11" s="59">
        <v>6</v>
      </c>
      <c r="D11" s="28" t="s">
        <v>75</v>
      </c>
      <c r="E11" s="27"/>
      <c r="F11" s="25">
        <v>4</v>
      </c>
      <c r="G11" s="27"/>
      <c r="H11" s="24">
        <f t="shared" si="0"/>
        <v>120</v>
      </c>
      <c r="I11" s="24">
        <f t="shared" si="1"/>
        <v>48</v>
      </c>
      <c r="J11" s="58">
        <f t="shared" si="2"/>
        <v>72</v>
      </c>
      <c r="K11" s="52">
        <v>4</v>
      </c>
      <c r="L11" s="52"/>
      <c r="M11" s="59"/>
      <c r="N11" s="59"/>
      <c r="O11" s="59"/>
      <c r="P11" s="59"/>
      <c r="Q11" s="72"/>
      <c r="R11" s="68"/>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row>
    <row r="12" spans="1:44" s="3" customFormat="1" ht="18.75" customHeight="1">
      <c r="A12" s="231"/>
      <c r="B12" s="191"/>
      <c r="C12" s="29"/>
      <c r="D12" s="30" t="s">
        <v>128</v>
      </c>
      <c r="E12" s="31">
        <f>SUM(E6:E11)</f>
        <v>0</v>
      </c>
      <c r="F12" s="31">
        <f>SUM(F6:F11)</f>
        <v>24</v>
      </c>
      <c r="G12" s="31">
        <f>SUM(G6:G11)</f>
        <v>0</v>
      </c>
      <c r="H12" s="32">
        <f>SUM(H6:H11)</f>
        <v>720</v>
      </c>
      <c r="I12" s="32">
        <f t="shared" ref="I12:J12" si="3">SUM(I6:I11)</f>
        <v>288</v>
      </c>
      <c r="J12" s="32">
        <f t="shared" si="3"/>
        <v>432</v>
      </c>
      <c r="K12" s="43">
        <f>SUM(K6:K11)</f>
        <v>16</v>
      </c>
      <c r="L12" s="43">
        <f t="shared" ref="L12:R12" si="4">SUM(L6:L11)</f>
        <v>8</v>
      </c>
      <c r="M12" s="43">
        <f t="shared" si="4"/>
        <v>0</v>
      </c>
      <c r="N12" s="43">
        <f t="shared" si="4"/>
        <v>0</v>
      </c>
      <c r="O12" s="43">
        <f t="shared" si="4"/>
        <v>0</v>
      </c>
      <c r="P12" s="43">
        <f t="shared" si="4"/>
        <v>0</v>
      </c>
      <c r="Q12" s="43">
        <f t="shared" si="4"/>
        <v>0</v>
      </c>
      <c r="R12" s="43">
        <f t="shared" si="4"/>
        <v>0</v>
      </c>
    </row>
    <row r="13" spans="1:44" ht="17.25" customHeight="1">
      <c r="A13" s="231"/>
      <c r="B13" s="191"/>
      <c r="C13" s="33"/>
      <c r="D13" s="34" t="s">
        <v>18</v>
      </c>
      <c r="E13" s="35"/>
      <c r="F13" s="25">
        <v>8</v>
      </c>
      <c r="G13" s="35"/>
      <c r="H13" s="36">
        <v>240</v>
      </c>
      <c r="I13" s="36"/>
      <c r="J13" s="60"/>
      <c r="K13" s="61"/>
      <c r="L13" s="61"/>
      <c r="M13" s="61"/>
      <c r="N13" s="61"/>
      <c r="O13" s="61"/>
      <c r="P13" s="61"/>
      <c r="Q13" s="64"/>
      <c r="R13" s="64"/>
    </row>
    <row r="14" spans="1:44" s="4" customFormat="1" ht="21" customHeight="1">
      <c r="A14" s="231"/>
      <c r="B14" s="191"/>
      <c r="C14" s="215" t="s">
        <v>127</v>
      </c>
      <c r="D14" s="216"/>
      <c r="E14" s="217"/>
      <c r="F14" s="217"/>
      <c r="G14" s="217"/>
      <c r="H14" s="217"/>
      <c r="I14" s="217"/>
      <c r="J14" s="217"/>
      <c r="K14" s="217"/>
      <c r="L14" s="217"/>
      <c r="M14" s="217"/>
      <c r="N14" s="217"/>
      <c r="O14" s="217"/>
      <c r="P14" s="217"/>
      <c r="Q14" s="217"/>
      <c r="R14" s="217"/>
    </row>
    <row r="15" spans="1:44" ht="36" customHeight="1">
      <c r="A15" s="231"/>
      <c r="B15" s="191"/>
      <c r="C15" s="33">
        <v>1</v>
      </c>
      <c r="D15" s="123" t="s">
        <v>84</v>
      </c>
      <c r="E15" s="23"/>
      <c r="F15" s="23">
        <v>4</v>
      </c>
      <c r="G15" s="37"/>
      <c r="H15" s="24">
        <f t="shared" ref="H15" si="5">(E15+F15+G15)*30</f>
        <v>120</v>
      </c>
      <c r="I15" s="24">
        <f>H15*40%</f>
        <v>48</v>
      </c>
      <c r="J15" s="24">
        <f>H15*60%</f>
        <v>72</v>
      </c>
      <c r="K15" s="131"/>
      <c r="L15" s="132">
        <v>4</v>
      </c>
      <c r="M15" s="131"/>
      <c r="N15" s="131"/>
      <c r="O15" s="131"/>
      <c r="P15" s="131"/>
      <c r="Q15" s="131"/>
      <c r="R15" s="131"/>
    </row>
    <row r="16" spans="1:44" ht="41.25" customHeight="1">
      <c r="A16" s="231"/>
      <c r="B16" s="191"/>
      <c r="C16" s="33">
        <v>2</v>
      </c>
      <c r="D16" s="124" t="s">
        <v>83</v>
      </c>
      <c r="E16" s="23"/>
      <c r="F16" s="23">
        <v>4</v>
      </c>
      <c r="G16" s="37"/>
      <c r="H16" s="24">
        <f t="shared" ref="H16:H21" si="6">(E16+F16+G16)*30</f>
        <v>120</v>
      </c>
      <c r="I16" s="24">
        <f>H16*40%</f>
        <v>48</v>
      </c>
      <c r="J16" s="24">
        <f>H16*60%</f>
        <v>72</v>
      </c>
      <c r="K16" s="131"/>
      <c r="L16" s="132">
        <v>4</v>
      </c>
      <c r="M16" s="131"/>
      <c r="N16" s="131"/>
      <c r="O16" s="131"/>
      <c r="P16" s="131"/>
      <c r="Q16" s="131"/>
      <c r="R16" s="131"/>
    </row>
    <row r="17" spans="1:19" ht="38.25" customHeight="1">
      <c r="A17" s="231"/>
      <c r="B17" s="191"/>
      <c r="C17" s="130">
        <v>3</v>
      </c>
      <c r="D17" s="145" t="s">
        <v>65</v>
      </c>
      <c r="E17" s="23"/>
      <c r="F17" s="23">
        <v>4</v>
      </c>
      <c r="G17" s="37"/>
      <c r="H17" s="24">
        <f t="shared" si="6"/>
        <v>120</v>
      </c>
      <c r="I17" s="24">
        <f t="shared" ref="I17:I21" si="7">H17*40%</f>
        <v>48</v>
      </c>
      <c r="J17" s="24">
        <f t="shared" ref="J17:J21" si="8">H17*60%</f>
        <v>72</v>
      </c>
      <c r="K17" s="131">
        <v>4</v>
      </c>
      <c r="L17" s="132"/>
      <c r="M17" s="131"/>
      <c r="N17" s="131"/>
      <c r="O17" s="131"/>
      <c r="P17" s="131"/>
      <c r="Q17" s="131"/>
      <c r="R17" s="131"/>
    </row>
    <row r="18" spans="1:19" ht="36" customHeight="1">
      <c r="A18" s="231"/>
      <c r="B18" s="191"/>
      <c r="C18" s="130">
        <v>4</v>
      </c>
      <c r="D18" s="146" t="s">
        <v>36</v>
      </c>
      <c r="E18" s="23"/>
      <c r="F18" s="23">
        <v>8</v>
      </c>
      <c r="G18" s="37"/>
      <c r="H18" s="24">
        <f t="shared" si="6"/>
        <v>240</v>
      </c>
      <c r="I18" s="24">
        <f t="shared" si="7"/>
        <v>96</v>
      </c>
      <c r="J18" s="24">
        <f t="shared" si="8"/>
        <v>144</v>
      </c>
      <c r="K18" s="131">
        <v>4</v>
      </c>
      <c r="L18" s="132">
        <v>4</v>
      </c>
      <c r="M18" s="131"/>
      <c r="N18" s="131"/>
      <c r="O18" s="131"/>
      <c r="P18" s="131"/>
      <c r="Q18" s="131"/>
      <c r="R18" s="131"/>
    </row>
    <row r="19" spans="1:19" ht="28.5" customHeight="1">
      <c r="A19" s="231"/>
      <c r="B19" s="191"/>
      <c r="C19" s="130">
        <v>5</v>
      </c>
      <c r="D19" s="146" t="s">
        <v>37</v>
      </c>
      <c r="E19" s="23"/>
      <c r="F19" s="23">
        <v>4</v>
      </c>
      <c r="G19" s="37"/>
      <c r="H19" s="24">
        <f t="shared" si="6"/>
        <v>120</v>
      </c>
      <c r="I19" s="24">
        <f t="shared" si="7"/>
        <v>48</v>
      </c>
      <c r="J19" s="24">
        <f t="shared" si="8"/>
        <v>72</v>
      </c>
      <c r="K19" s="131"/>
      <c r="L19" s="132">
        <v>4</v>
      </c>
      <c r="M19" s="131"/>
      <c r="N19" s="131"/>
      <c r="O19" s="131"/>
      <c r="P19" s="131"/>
      <c r="Q19" s="131"/>
      <c r="R19" s="131"/>
    </row>
    <row r="20" spans="1:19" ht="45" customHeight="1">
      <c r="A20" s="231"/>
      <c r="B20" s="191"/>
      <c r="C20" s="130">
        <v>6</v>
      </c>
      <c r="D20" s="146" t="s">
        <v>38</v>
      </c>
      <c r="E20" s="23"/>
      <c r="F20" s="23">
        <v>8</v>
      </c>
      <c r="G20" s="37"/>
      <c r="H20" s="24">
        <f t="shared" si="6"/>
        <v>240</v>
      </c>
      <c r="I20" s="24">
        <f t="shared" si="7"/>
        <v>96</v>
      </c>
      <c r="J20" s="24">
        <f t="shared" si="8"/>
        <v>144</v>
      </c>
      <c r="K20" s="131"/>
      <c r="L20" s="132">
        <v>4</v>
      </c>
      <c r="M20" s="131">
        <v>4</v>
      </c>
      <c r="N20" s="131"/>
      <c r="O20" s="131"/>
      <c r="P20" s="131"/>
      <c r="Q20" s="131"/>
      <c r="R20" s="131"/>
    </row>
    <row r="21" spans="1:19" ht="38.25" customHeight="1">
      <c r="A21" s="231"/>
      <c r="B21" s="191"/>
      <c r="C21" s="130">
        <v>7</v>
      </c>
      <c r="D21" s="147" t="s">
        <v>51</v>
      </c>
      <c r="E21" s="23"/>
      <c r="F21" s="23">
        <v>4</v>
      </c>
      <c r="G21" s="37"/>
      <c r="H21" s="24">
        <f t="shared" si="6"/>
        <v>120</v>
      </c>
      <c r="I21" s="24">
        <f t="shared" si="7"/>
        <v>48</v>
      </c>
      <c r="J21" s="24">
        <f t="shared" si="8"/>
        <v>72</v>
      </c>
      <c r="K21" s="131"/>
      <c r="L21" s="132">
        <v>4</v>
      </c>
      <c r="M21" s="131"/>
      <c r="N21" s="131"/>
      <c r="O21" s="131"/>
      <c r="P21" s="131"/>
      <c r="Q21" s="131"/>
      <c r="R21" s="131"/>
    </row>
    <row r="22" spans="1:19" s="5" customFormat="1" ht="15.75" customHeight="1">
      <c r="A22" s="231"/>
      <c r="B22" s="191"/>
      <c r="C22" s="29"/>
      <c r="D22" s="30" t="s">
        <v>129</v>
      </c>
      <c r="E22" s="31">
        <f>SUM(E15:E21)</f>
        <v>0</v>
      </c>
      <c r="F22" s="31">
        <f>SUM(F15:F21)</f>
        <v>36</v>
      </c>
      <c r="G22" s="31">
        <f>SUM(G15:G21)</f>
        <v>0</v>
      </c>
      <c r="H22" s="32">
        <f>SUM(H15:H21)</f>
        <v>1080</v>
      </c>
      <c r="I22" s="32">
        <f t="shared" ref="I22:R22" si="9">SUM(I15:I21)</f>
        <v>432</v>
      </c>
      <c r="J22" s="32">
        <f t="shared" si="9"/>
        <v>648</v>
      </c>
      <c r="K22" s="32">
        <f t="shared" si="9"/>
        <v>8</v>
      </c>
      <c r="L22" s="32">
        <f t="shared" si="9"/>
        <v>24</v>
      </c>
      <c r="M22" s="32">
        <f t="shared" si="9"/>
        <v>4</v>
      </c>
      <c r="N22" s="32">
        <f t="shared" si="9"/>
        <v>0</v>
      </c>
      <c r="O22" s="32">
        <f t="shared" si="9"/>
        <v>0</v>
      </c>
      <c r="P22" s="32">
        <f t="shared" si="9"/>
        <v>0</v>
      </c>
      <c r="Q22" s="32">
        <f t="shared" si="9"/>
        <v>0</v>
      </c>
      <c r="R22" s="32">
        <f t="shared" si="9"/>
        <v>0</v>
      </c>
    </row>
    <row r="23" spans="1:19" s="6" customFormat="1" ht="25.5" customHeight="1">
      <c r="A23" s="231"/>
      <c r="B23" s="191"/>
      <c r="C23" s="221" t="s">
        <v>146</v>
      </c>
      <c r="D23" s="216"/>
      <c r="E23" s="222"/>
      <c r="F23" s="222"/>
      <c r="G23" s="222"/>
      <c r="H23" s="222"/>
      <c r="I23" s="222"/>
      <c r="J23" s="222"/>
      <c r="K23" s="222"/>
      <c r="L23" s="222"/>
      <c r="M23" s="222"/>
      <c r="N23" s="222"/>
      <c r="O23" s="222"/>
      <c r="P23" s="222"/>
      <c r="Q23" s="222"/>
      <c r="R23" s="222"/>
    </row>
    <row r="24" spans="1:19" ht="45.75" customHeight="1">
      <c r="A24" s="231"/>
      <c r="B24" s="191"/>
      <c r="C24" s="157">
        <v>1</v>
      </c>
      <c r="D24" s="146" t="s">
        <v>39</v>
      </c>
      <c r="E24" s="23">
        <v>8</v>
      </c>
      <c r="F24" s="23"/>
      <c r="G24" s="23"/>
      <c r="H24" s="24">
        <f>(E24+F24+G24)*30</f>
        <v>240</v>
      </c>
      <c r="I24" s="2">
        <f t="shared" ref="I24:I25" si="10">H24*40%</f>
        <v>96</v>
      </c>
      <c r="J24" s="2">
        <f t="shared" ref="J24:J25" si="11">H24*60%</f>
        <v>144</v>
      </c>
      <c r="K24" s="135"/>
      <c r="L24" s="135"/>
      <c r="M24" s="135">
        <v>4</v>
      </c>
      <c r="N24" s="135">
        <v>4</v>
      </c>
      <c r="O24" s="135"/>
      <c r="P24" s="135"/>
      <c r="Q24" s="136"/>
      <c r="R24" s="136"/>
    </row>
    <row r="25" spans="1:19" ht="51.6" customHeight="1">
      <c r="A25" s="231"/>
      <c r="B25" s="191"/>
      <c r="C25" s="157">
        <v>2</v>
      </c>
      <c r="D25" s="146" t="s">
        <v>40</v>
      </c>
      <c r="E25" s="39">
        <v>8</v>
      </c>
      <c r="F25" s="23"/>
      <c r="G25" s="23"/>
      <c r="H25" s="24">
        <f t="shared" ref="H25" si="12">(E25+F25+G25)*30</f>
        <v>240</v>
      </c>
      <c r="I25" s="2">
        <f t="shared" si="10"/>
        <v>96</v>
      </c>
      <c r="J25" s="2">
        <f t="shared" si="11"/>
        <v>144</v>
      </c>
      <c r="K25" s="135"/>
      <c r="L25" s="135"/>
      <c r="M25" s="135">
        <v>4</v>
      </c>
      <c r="N25" s="135">
        <v>4</v>
      </c>
      <c r="O25" s="135"/>
      <c r="P25" s="135"/>
      <c r="Q25" s="136"/>
      <c r="R25" s="136"/>
    </row>
    <row r="26" spans="1:19" ht="45.75" customHeight="1">
      <c r="A26" s="231"/>
      <c r="B26" s="191"/>
      <c r="C26" s="157">
        <v>3</v>
      </c>
      <c r="D26" s="146" t="s">
        <v>41</v>
      </c>
      <c r="E26" s="23">
        <v>4</v>
      </c>
      <c r="F26" s="23"/>
      <c r="G26" s="23"/>
      <c r="H26" s="24">
        <f t="shared" ref="H26" si="13">(E26+F26+G26)*30</f>
        <v>120</v>
      </c>
      <c r="I26" s="2">
        <f t="shared" ref="I26" si="14">H26*40%</f>
        <v>48</v>
      </c>
      <c r="J26" s="2">
        <f t="shared" ref="J26" si="15">H26*60%</f>
        <v>72</v>
      </c>
      <c r="K26" s="135"/>
      <c r="L26" s="135"/>
      <c r="M26" s="135"/>
      <c r="N26" s="135"/>
      <c r="O26" s="135">
        <v>4</v>
      </c>
      <c r="P26" s="135"/>
      <c r="Q26" s="136"/>
      <c r="R26" s="136"/>
    </row>
    <row r="27" spans="1:19" ht="30.75" customHeight="1">
      <c r="A27" s="231"/>
      <c r="B27" s="191"/>
      <c r="C27" s="157">
        <v>4</v>
      </c>
      <c r="D27" s="146" t="s">
        <v>42</v>
      </c>
      <c r="E27" s="23">
        <v>4</v>
      </c>
      <c r="F27" s="38"/>
      <c r="G27" s="38"/>
      <c r="H27" s="24">
        <f t="shared" ref="H27:H43" si="16">(E27+F27+G27)*30</f>
        <v>120</v>
      </c>
      <c r="I27" s="2">
        <f t="shared" ref="I27:I38" si="17">H27*40%</f>
        <v>48</v>
      </c>
      <c r="J27" s="2">
        <f t="shared" ref="J27:J38" si="18">H27*60%</f>
        <v>72</v>
      </c>
      <c r="K27" s="137"/>
      <c r="L27" s="137"/>
      <c r="M27" s="137"/>
      <c r="N27" s="138">
        <v>4</v>
      </c>
      <c r="O27" s="137"/>
      <c r="P27" s="137"/>
      <c r="Q27" s="137"/>
      <c r="R27" s="137"/>
    </row>
    <row r="28" spans="1:19" ht="31.5" customHeight="1">
      <c r="A28" s="231"/>
      <c r="B28" s="191"/>
      <c r="C28" s="157">
        <v>5</v>
      </c>
      <c r="D28" s="146" t="s">
        <v>43</v>
      </c>
      <c r="E28" s="23">
        <v>4</v>
      </c>
      <c r="F28" s="38"/>
      <c r="G28" s="38"/>
      <c r="H28" s="24">
        <f t="shared" si="16"/>
        <v>120</v>
      </c>
      <c r="I28" s="2">
        <f t="shared" si="17"/>
        <v>48</v>
      </c>
      <c r="J28" s="2">
        <f t="shared" si="18"/>
        <v>72</v>
      </c>
      <c r="K28" s="137"/>
      <c r="L28" s="138"/>
      <c r="M28" s="138"/>
      <c r="N28" s="137"/>
      <c r="O28" s="137">
        <v>4</v>
      </c>
      <c r="P28" s="137"/>
      <c r="Q28" s="137"/>
      <c r="R28" s="137"/>
    </row>
    <row r="29" spans="1:19" ht="32.1" customHeight="1">
      <c r="A29" s="231"/>
      <c r="B29" s="191"/>
      <c r="C29" s="157">
        <v>6</v>
      </c>
      <c r="D29" s="146" t="s">
        <v>44</v>
      </c>
      <c r="E29" s="23">
        <v>8</v>
      </c>
      <c r="F29" s="38"/>
      <c r="G29" s="38"/>
      <c r="H29" s="24">
        <f t="shared" si="16"/>
        <v>240</v>
      </c>
      <c r="I29" s="2">
        <f t="shared" si="17"/>
        <v>96</v>
      </c>
      <c r="J29" s="2">
        <f t="shared" si="18"/>
        <v>144</v>
      </c>
      <c r="K29" s="133"/>
      <c r="L29" s="133"/>
      <c r="M29" s="133"/>
      <c r="N29" s="134">
        <v>4</v>
      </c>
      <c r="O29" s="133">
        <v>4</v>
      </c>
      <c r="P29" s="133"/>
      <c r="Q29" s="133"/>
      <c r="R29" s="133"/>
    </row>
    <row r="30" spans="1:19" ht="34.15" customHeight="1">
      <c r="A30" s="231"/>
      <c r="B30" s="191"/>
      <c r="C30" s="157">
        <v>7</v>
      </c>
      <c r="D30" s="146" t="s">
        <v>45</v>
      </c>
      <c r="E30" s="23">
        <v>4</v>
      </c>
      <c r="F30" s="38"/>
      <c r="G30" s="38"/>
      <c r="H30" s="24">
        <f t="shared" si="16"/>
        <v>120</v>
      </c>
      <c r="I30" s="2">
        <f t="shared" si="17"/>
        <v>48</v>
      </c>
      <c r="J30" s="2">
        <f t="shared" si="18"/>
        <v>72</v>
      </c>
      <c r="K30" s="133"/>
      <c r="L30" s="133"/>
      <c r="M30" s="133"/>
      <c r="N30" s="133"/>
      <c r="O30" s="134"/>
      <c r="P30" s="133">
        <v>4</v>
      </c>
      <c r="Q30" s="133"/>
      <c r="R30" s="133"/>
    </row>
    <row r="31" spans="1:19" ht="30" customHeight="1">
      <c r="A31" s="231"/>
      <c r="B31" s="191"/>
      <c r="C31" s="157">
        <v>8</v>
      </c>
      <c r="D31" s="146" t="s">
        <v>46</v>
      </c>
      <c r="E31" s="23">
        <v>4</v>
      </c>
      <c r="F31" s="38"/>
      <c r="G31" s="38"/>
      <c r="H31" s="24">
        <f t="shared" si="16"/>
        <v>120</v>
      </c>
      <c r="I31" s="2">
        <f t="shared" si="17"/>
        <v>48</v>
      </c>
      <c r="J31" s="2">
        <f t="shared" si="18"/>
        <v>72</v>
      </c>
      <c r="K31" s="133"/>
      <c r="L31" s="133"/>
      <c r="M31" s="133"/>
      <c r="N31" s="133"/>
      <c r="O31" s="134"/>
      <c r="P31" s="133">
        <v>4</v>
      </c>
      <c r="Q31" s="133"/>
      <c r="R31" s="133"/>
    </row>
    <row r="32" spans="1:19" ht="30.75" customHeight="1">
      <c r="A32" s="231"/>
      <c r="B32" s="191"/>
      <c r="C32" s="157">
        <v>9</v>
      </c>
      <c r="D32" s="146" t="s">
        <v>47</v>
      </c>
      <c r="E32" s="23">
        <v>4</v>
      </c>
      <c r="F32" s="38"/>
      <c r="G32" s="38"/>
      <c r="H32" s="24">
        <f t="shared" si="16"/>
        <v>120</v>
      </c>
      <c r="I32" s="2">
        <f t="shared" si="17"/>
        <v>48</v>
      </c>
      <c r="J32" s="2">
        <f t="shared" si="18"/>
        <v>72</v>
      </c>
      <c r="K32" s="137"/>
      <c r="L32" s="137"/>
      <c r="M32" s="137"/>
      <c r="N32" s="137"/>
      <c r="O32" s="137"/>
      <c r="P32" s="138"/>
      <c r="Q32" s="137">
        <v>4</v>
      </c>
      <c r="R32" s="137"/>
      <c r="S32" s="74"/>
    </row>
    <row r="33" spans="1:18" ht="21" customHeight="1">
      <c r="A33" s="231"/>
      <c r="B33" s="191"/>
      <c r="C33" s="157">
        <v>10</v>
      </c>
      <c r="D33" s="146" t="s">
        <v>48</v>
      </c>
      <c r="E33" s="23">
        <v>5</v>
      </c>
      <c r="F33" s="38"/>
      <c r="G33" s="38"/>
      <c r="H33" s="24">
        <f t="shared" si="16"/>
        <v>150</v>
      </c>
      <c r="I33" s="2">
        <f t="shared" si="17"/>
        <v>60</v>
      </c>
      <c r="J33" s="2">
        <f t="shared" si="18"/>
        <v>90</v>
      </c>
      <c r="K33" s="133"/>
      <c r="L33" s="133"/>
      <c r="M33" s="133"/>
      <c r="N33" s="133"/>
      <c r="O33" s="133"/>
      <c r="P33" s="134"/>
      <c r="Q33" s="133">
        <v>5</v>
      </c>
      <c r="R33" s="133"/>
    </row>
    <row r="34" spans="1:18" ht="38.25" customHeight="1">
      <c r="A34" s="231"/>
      <c r="B34" s="191"/>
      <c r="C34" s="33">
        <v>11</v>
      </c>
      <c r="D34" s="146" t="s">
        <v>50</v>
      </c>
      <c r="E34" s="23">
        <v>4</v>
      </c>
      <c r="F34" s="23"/>
      <c r="G34" s="23"/>
      <c r="H34" s="24">
        <f t="shared" si="16"/>
        <v>120</v>
      </c>
      <c r="I34" s="2">
        <f t="shared" si="17"/>
        <v>48</v>
      </c>
      <c r="J34" s="2">
        <f t="shared" si="18"/>
        <v>72</v>
      </c>
      <c r="K34" s="139">
        <v>4</v>
      </c>
      <c r="L34" s="140"/>
      <c r="M34" s="139"/>
      <c r="N34" s="141"/>
      <c r="O34" s="135"/>
      <c r="P34" s="135"/>
      <c r="Q34" s="136"/>
      <c r="R34" s="142"/>
    </row>
    <row r="35" spans="1:18" s="169" customFormat="1" ht="47.25" customHeight="1">
      <c r="A35" s="231"/>
      <c r="B35" s="191"/>
      <c r="C35" s="161">
        <v>12</v>
      </c>
      <c r="D35" s="162" t="s">
        <v>52</v>
      </c>
      <c r="E35" s="163"/>
      <c r="F35" s="164">
        <v>5</v>
      </c>
      <c r="G35" s="163"/>
      <c r="H35" s="165">
        <f t="shared" si="16"/>
        <v>150</v>
      </c>
      <c r="I35" s="166">
        <f t="shared" si="17"/>
        <v>60</v>
      </c>
      <c r="J35" s="166">
        <f t="shared" si="18"/>
        <v>90</v>
      </c>
      <c r="K35" s="167"/>
      <c r="L35" s="167"/>
      <c r="M35" s="167">
        <v>5</v>
      </c>
      <c r="N35" s="167"/>
      <c r="O35" s="167"/>
      <c r="P35" s="167"/>
      <c r="Q35" s="163"/>
      <c r="R35" s="168"/>
    </row>
    <row r="36" spans="1:18" ht="32.25" customHeight="1">
      <c r="A36" s="231"/>
      <c r="B36" s="191"/>
      <c r="C36" s="33">
        <v>13</v>
      </c>
      <c r="D36" s="147" t="s">
        <v>53</v>
      </c>
      <c r="E36" s="23">
        <v>6</v>
      </c>
      <c r="F36" s="23"/>
      <c r="G36" s="23"/>
      <c r="H36" s="24">
        <f t="shared" si="16"/>
        <v>180</v>
      </c>
      <c r="I36" s="2">
        <f t="shared" si="17"/>
        <v>72</v>
      </c>
      <c r="J36" s="2">
        <f t="shared" si="18"/>
        <v>108</v>
      </c>
      <c r="K36" s="135"/>
      <c r="L36" s="135"/>
      <c r="M36" s="135"/>
      <c r="N36" s="135">
        <v>6</v>
      </c>
      <c r="O36" s="135"/>
      <c r="P36" s="135"/>
      <c r="Q36" s="136"/>
      <c r="R36" s="136"/>
    </row>
    <row r="37" spans="1:18" ht="23.25" customHeight="1">
      <c r="A37" s="231"/>
      <c r="B37" s="191"/>
      <c r="C37" s="33">
        <v>14</v>
      </c>
      <c r="D37" s="147" t="s">
        <v>54</v>
      </c>
      <c r="E37" s="23">
        <v>4</v>
      </c>
      <c r="F37" s="40"/>
      <c r="G37" s="41"/>
      <c r="H37" s="24">
        <f t="shared" si="16"/>
        <v>120</v>
      </c>
      <c r="I37" s="2">
        <f t="shared" si="17"/>
        <v>48</v>
      </c>
      <c r="J37" s="2">
        <f t="shared" si="18"/>
        <v>72</v>
      </c>
      <c r="K37" s="143"/>
      <c r="L37" s="144"/>
      <c r="M37" s="143"/>
      <c r="N37" s="144"/>
      <c r="O37" s="144"/>
      <c r="P37" s="144">
        <v>4</v>
      </c>
      <c r="Q37" s="143"/>
      <c r="R37" s="143"/>
    </row>
    <row r="38" spans="1:18" s="169" customFormat="1" ht="22.5" customHeight="1">
      <c r="A38" s="231"/>
      <c r="B38" s="191"/>
      <c r="C38" s="161">
        <v>15</v>
      </c>
      <c r="D38" s="170" t="s">
        <v>55</v>
      </c>
      <c r="E38" s="171"/>
      <c r="F38" s="171">
        <v>4</v>
      </c>
      <c r="G38" s="171"/>
      <c r="H38" s="165">
        <f t="shared" si="16"/>
        <v>120</v>
      </c>
      <c r="I38" s="166">
        <f t="shared" si="17"/>
        <v>48</v>
      </c>
      <c r="J38" s="166">
        <f t="shared" si="18"/>
        <v>72</v>
      </c>
      <c r="K38" s="172"/>
      <c r="L38" s="173"/>
      <c r="M38" s="172"/>
      <c r="N38" s="174"/>
      <c r="O38" s="171">
        <v>4</v>
      </c>
      <c r="P38" s="171"/>
      <c r="Q38" s="175"/>
      <c r="R38" s="176"/>
    </row>
    <row r="39" spans="1:18" customFormat="1" ht="24.75" customHeight="1">
      <c r="A39" s="231"/>
      <c r="B39" s="191"/>
      <c r="C39" s="33">
        <v>16</v>
      </c>
      <c r="D39" s="147" t="s">
        <v>56</v>
      </c>
      <c r="E39" s="23">
        <v>5</v>
      </c>
      <c r="F39" s="39"/>
      <c r="G39" s="39"/>
      <c r="H39" s="24">
        <f t="shared" si="16"/>
        <v>150</v>
      </c>
      <c r="I39" s="42">
        <f>H39*40%</f>
        <v>60</v>
      </c>
      <c r="J39" s="42">
        <f>H39*60%</f>
        <v>90</v>
      </c>
      <c r="K39" s="137"/>
      <c r="L39" s="137"/>
      <c r="M39" s="137"/>
      <c r="N39" s="137"/>
      <c r="O39" s="137"/>
      <c r="P39" s="137">
        <v>5</v>
      </c>
      <c r="Q39" s="137"/>
      <c r="R39" s="137"/>
    </row>
    <row r="40" spans="1:18" customFormat="1" ht="33" customHeight="1">
      <c r="A40" s="231"/>
      <c r="B40" s="191"/>
      <c r="C40" s="33">
        <v>17</v>
      </c>
      <c r="D40" s="147" t="s">
        <v>57</v>
      </c>
      <c r="E40" s="23">
        <v>5</v>
      </c>
      <c r="F40" s="39"/>
      <c r="G40" s="39"/>
      <c r="H40" s="24">
        <f t="shared" si="16"/>
        <v>150</v>
      </c>
      <c r="I40" s="42">
        <f t="shared" ref="I40:I54" si="19">H40*40%</f>
        <v>60</v>
      </c>
      <c r="J40" s="42">
        <f t="shared" ref="J40:J43" si="20">H40*60%</f>
        <v>90</v>
      </c>
      <c r="K40" s="137"/>
      <c r="L40" s="137"/>
      <c r="M40" s="137"/>
      <c r="N40" s="137"/>
      <c r="O40" s="137">
        <v>5</v>
      </c>
      <c r="P40" s="137"/>
      <c r="Q40" s="137"/>
      <c r="R40" s="137"/>
    </row>
    <row r="41" spans="1:18" s="178" customFormat="1" ht="33" customHeight="1">
      <c r="A41" s="231"/>
      <c r="B41" s="191"/>
      <c r="C41" s="161">
        <v>18</v>
      </c>
      <c r="D41" s="162" t="s">
        <v>58</v>
      </c>
      <c r="E41" s="171"/>
      <c r="F41" s="172">
        <v>4</v>
      </c>
      <c r="G41" s="172"/>
      <c r="H41" s="165">
        <f t="shared" si="16"/>
        <v>120</v>
      </c>
      <c r="I41" s="177">
        <f t="shared" si="19"/>
        <v>48</v>
      </c>
      <c r="J41" s="177">
        <f t="shared" si="20"/>
        <v>72</v>
      </c>
      <c r="K41" s="168"/>
      <c r="L41" s="168"/>
      <c r="M41" s="168"/>
      <c r="N41" s="168"/>
      <c r="O41" s="168"/>
      <c r="P41" s="168"/>
      <c r="Q41" s="168">
        <v>4</v>
      </c>
      <c r="R41" s="168"/>
    </row>
    <row r="42" spans="1:18" s="178" customFormat="1" ht="33" customHeight="1">
      <c r="A42" s="231"/>
      <c r="B42" s="191"/>
      <c r="C42" s="161">
        <v>19</v>
      </c>
      <c r="D42" s="162" t="s">
        <v>59</v>
      </c>
      <c r="E42" s="171"/>
      <c r="F42" s="172">
        <v>4</v>
      </c>
      <c r="G42" s="172"/>
      <c r="H42" s="165">
        <f t="shared" si="16"/>
        <v>120</v>
      </c>
      <c r="I42" s="177">
        <f t="shared" si="19"/>
        <v>48</v>
      </c>
      <c r="J42" s="177">
        <f t="shared" si="20"/>
        <v>72</v>
      </c>
      <c r="K42" s="168"/>
      <c r="L42" s="168"/>
      <c r="M42" s="168"/>
      <c r="N42" s="168"/>
      <c r="O42" s="168">
        <v>4</v>
      </c>
      <c r="P42" s="168"/>
      <c r="Q42" s="168"/>
      <c r="R42" s="168"/>
    </row>
    <row r="43" spans="1:18" s="178" customFormat="1" ht="33" customHeight="1">
      <c r="A43" s="231"/>
      <c r="B43" s="191"/>
      <c r="C43" s="161">
        <v>20</v>
      </c>
      <c r="D43" s="162" t="s">
        <v>60</v>
      </c>
      <c r="E43" s="171"/>
      <c r="F43" s="172">
        <v>4</v>
      </c>
      <c r="G43" s="172"/>
      <c r="H43" s="165">
        <f t="shared" si="16"/>
        <v>120</v>
      </c>
      <c r="I43" s="177">
        <f t="shared" si="19"/>
        <v>48</v>
      </c>
      <c r="J43" s="177">
        <f t="shared" si="20"/>
        <v>72</v>
      </c>
      <c r="K43" s="168"/>
      <c r="L43" s="168"/>
      <c r="M43" s="168"/>
      <c r="N43" s="168"/>
      <c r="O43" s="168"/>
      <c r="P43" s="168"/>
      <c r="Q43" s="168">
        <v>4</v>
      </c>
      <c r="R43" s="168"/>
    </row>
    <row r="44" spans="1:18" customFormat="1" ht="33" customHeight="1">
      <c r="A44" s="231"/>
      <c r="B44" s="191"/>
      <c r="C44" s="33">
        <v>21</v>
      </c>
      <c r="D44" s="147" t="s">
        <v>61</v>
      </c>
      <c r="E44" s="23">
        <v>5</v>
      </c>
      <c r="F44" s="39"/>
      <c r="G44" s="39"/>
      <c r="H44" s="24">
        <f t="shared" ref="H44:H54" si="21">(E44+F44+G44)*30</f>
        <v>150</v>
      </c>
      <c r="I44" s="42">
        <f t="shared" si="19"/>
        <v>60</v>
      </c>
      <c r="J44" s="42">
        <f t="shared" ref="J44:J54" si="22">H44*60%</f>
        <v>90</v>
      </c>
      <c r="K44" s="137"/>
      <c r="L44" s="137"/>
      <c r="M44" s="137"/>
      <c r="N44" s="137"/>
      <c r="O44" s="137"/>
      <c r="P44" s="137"/>
      <c r="Q44" s="137">
        <v>5</v>
      </c>
      <c r="R44" s="137"/>
    </row>
    <row r="45" spans="1:18" s="178" customFormat="1" ht="33" customHeight="1">
      <c r="A45" s="231"/>
      <c r="B45" s="191"/>
      <c r="C45" s="161">
        <v>22</v>
      </c>
      <c r="D45" s="162" t="s">
        <v>62</v>
      </c>
      <c r="E45" s="171"/>
      <c r="F45" s="172">
        <v>5</v>
      </c>
      <c r="G45" s="172"/>
      <c r="H45" s="165">
        <f t="shared" si="21"/>
        <v>150</v>
      </c>
      <c r="I45" s="177">
        <f t="shared" si="19"/>
        <v>60</v>
      </c>
      <c r="J45" s="177">
        <f t="shared" si="22"/>
        <v>90</v>
      </c>
      <c r="K45" s="168"/>
      <c r="L45" s="168"/>
      <c r="M45" s="168"/>
      <c r="N45" s="168">
        <v>5</v>
      </c>
      <c r="O45" s="168"/>
      <c r="P45" s="168"/>
      <c r="Q45" s="168"/>
      <c r="R45" s="168"/>
    </row>
    <row r="46" spans="1:18" customFormat="1" ht="33" customHeight="1">
      <c r="A46" s="231"/>
      <c r="B46" s="191"/>
      <c r="C46" s="33">
        <v>23</v>
      </c>
      <c r="D46" s="147" t="s">
        <v>63</v>
      </c>
      <c r="E46" s="23">
        <v>4</v>
      </c>
      <c r="F46" s="39"/>
      <c r="G46" s="39"/>
      <c r="H46" s="24">
        <f t="shared" ref="H46" si="23">(E46+F46+G46)*30</f>
        <v>120</v>
      </c>
      <c r="I46" s="42">
        <f t="shared" ref="I46" si="24">H46*40%</f>
        <v>48</v>
      </c>
      <c r="J46" s="42">
        <f t="shared" ref="J46" si="25">H46*60%</f>
        <v>72</v>
      </c>
      <c r="K46" s="137"/>
      <c r="L46" s="137"/>
      <c r="M46" s="137"/>
      <c r="N46" s="137"/>
      <c r="O46" s="137"/>
      <c r="P46" s="137"/>
      <c r="Q46" s="137"/>
      <c r="R46" s="137">
        <v>4</v>
      </c>
    </row>
    <row r="47" spans="1:18" s="178" customFormat="1" ht="33" customHeight="1">
      <c r="A47" s="231"/>
      <c r="B47" s="191"/>
      <c r="C47" s="161">
        <v>24</v>
      </c>
      <c r="D47" s="162" t="s">
        <v>64</v>
      </c>
      <c r="E47" s="171"/>
      <c r="F47" s="172">
        <v>4</v>
      </c>
      <c r="G47" s="172"/>
      <c r="H47" s="165">
        <f t="shared" si="21"/>
        <v>120</v>
      </c>
      <c r="I47" s="177">
        <f t="shared" si="19"/>
        <v>48</v>
      </c>
      <c r="J47" s="177">
        <f t="shared" si="22"/>
        <v>72</v>
      </c>
      <c r="K47" s="168"/>
      <c r="L47" s="168"/>
      <c r="M47" s="168"/>
      <c r="N47" s="168"/>
      <c r="O47" s="168"/>
      <c r="P47" s="168"/>
      <c r="Q47" s="168"/>
      <c r="R47" s="168">
        <v>4</v>
      </c>
    </row>
    <row r="48" spans="1:18" customFormat="1" ht="37.5" customHeight="1">
      <c r="A48" s="231"/>
      <c r="B48" s="191"/>
      <c r="C48" s="129">
        <v>25</v>
      </c>
      <c r="D48" s="148" t="s">
        <v>35</v>
      </c>
      <c r="E48" s="23"/>
      <c r="F48" s="39"/>
      <c r="G48" s="39">
        <v>5</v>
      </c>
      <c r="H48" s="24">
        <f t="shared" si="21"/>
        <v>150</v>
      </c>
      <c r="I48" s="42">
        <f t="shared" si="19"/>
        <v>60</v>
      </c>
      <c r="J48" s="42">
        <f t="shared" si="22"/>
        <v>90</v>
      </c>
      <c r="K48" s="137"/>
      <c r="L48" s="137"/>
      <c r="M48" s="137">
        <v>5</v>
      </c>
      <c r="N48" s="137"/>
      <c r="O48" s="137"/>
      <c r="P48" s="137"/>
      <c r="Q48" s="137"/>
      <c r="R48" s="137"/>
    </row>
    <row r="49" spans="1:18" customFormat="1" ht="36.75" customHeight="1">
      <c r="A49" s="231"/>
      <c r="B49" s="191"/>
      <c r="C49" s="129">
        <v>26</v>
      </c>
      <c r="D49" s="148" t="s">
        <v>66</v>
      </c>
      <c r="E49" s="23"/>
      <c r="F49" s="39"/>
      <c r="G49" s="39">
        <v>5</v>
      </c>
      <c r="H49" s="24">
        <f t="shared" si="21"/>
        <v>150</v>
      </c>
      <c r="I49" s="42">
        <f t="shared" si="19"/>
        <v>60</v>
      </c>
      <c r="J49" s="42">
        <f t="shared" si="22"/>
        <v>90</v>
      </c>
      <c r="K49" s="137"/>
      <c r="L49" s="137"/>
      <c r="M49" s="137">
        <v>5</v>
      </c>
      <c r="N49" s="137"/>
      <c r="O49" s="137"/>
      <c r="P49" s="137"/>
      <c r="Q49" s="137"/>
      <c r="R49" s="137"/>
    </row>
    <row r="50" spans="1:18" customFormat="1" ht="37.5" customHeight="1">
      <c r="A50" s="231"/>
      <c r="B50" s="191"/>
      <c r="C50" s="129">
        <v>27</v>
      </c>
      <c r="D50" s="148" t="s">
        <v>67</v>
      </c>
      <c r="E50" s="23"/>
      <c r="F50" s="39"/>
      <c r="G50" s="39">
        <v>5</v>
      </c>
      <c r="H50" s="24">
        <f t="shared" si="21"/>
        <v>150</v>
      </c>
      <c r="I50" s="42">
        <f t="shared" si="19"/>
        <v>60</v>
      </c>
      <c r="J50" s="42">
        <f t="shared" si="22"/>
        <v>90</v>
      </c>
      <c r="K50" s="137"/>
      <c r="L50" s="137"/>
      <c r="M50" s="137"/>
      <c r="N50" s="137"/>
      <c r="O50" s="137">
        <v>5</v>
      </c>
      <c r="P50" s="137"/>
      <c r="Q50" s="137"/>
      <c r="R50" s="137"/>
    </row>
    <row r="51" spans="1:18" customFormat="1" ht="43.5" customHeight="1">
      <c r="A51" s="231"/>
      <c r="B51" s="191"/>
      <c r="C51" s="129">
        <v>28</v>
      </c>
      <c r="D51" s="148" t="s">
        <v>68</v>
      </c>
      <c r="E51" s="23"/>
      <c r="F51" s="39"/>
      <c r="G51" s="39">
        <v>5</v>
      </c>
      <c r="H51" s="24">
        <f t="shared" si="21"/>
        <v>150</v>
      </c>
      <c r="I51" s="42">
        <f t="shared" si="19"/>
        <v>60</v>
      </c>
      <c r="J51" s="42">
        <f t="shared" si="22"/>
        <v>90</v>
      </c>
      <c r="K51" s="137"/>
      <c r="L51" s="137"/>
      <c r="M51" s="137"/>
      <c r="N51" s="137"/>
      <c r="O51" s="137"/>
      <c r="P51" s="137">
        <v>4</v>
      </c>
      <c r="Q51" s="137"/>
      <c r="R51" s="137"/>
    </row>
    <row r="52" spans="1:18" customFormat="1" ht="39.75" customHeight="1">
      <c r="A52" s="231"/>
      <c r="B52" s="191"/>
      <c r="C52" s="129">
        <v>29</v>
      </c>
      <c r="D52" s="148" t="s">
        <v>69</v>
      </c>
      <c r="E52" s="23"/>
      <c r="F52" s="39"/>
      <c r="G52" s="39">
        <v>4</v>
      </c>
      <c r="H52" s="24">
        <f t="shared" si="21"/>
        <v>120</v>
      </c>
      <c r="I52" s="42">
        <f t="shared" si="19"/>
        <v>48</v>
      </c>
      <c r="J52" s="42">
        <f t="shared" si="22"/>
        <v>72</v>
      </c>
      <c r="K52" s="137"/>
      <c r="L52" s="137"/>
      <c r="M52" s="137"/>
      <c r="N52" s="137"/>
      <c r="O52" s="137"/>
      <c r="P52" s="137"/>
      <c r="Q52" s="137">
        <v>5</v>
      </c>
      <c r="R52" s="137"/>
    </row>
    <row r="53" spans="1:18" customFormat="1" ht="39" customHeight="1">
      <c r="A53" s="231"/>
      <c r="B53" s="191"/>
      <c r="C53" s="129">
        <v>30</v>
      </c>
      <c r="D53" s="148" t="s">
        <v>70</v>
      </c>
      <c r="E53" s="23"/>
      <c r="F53" s="39"/>
      <c r="G53" s="39">
        <v>4</v>
      </c>
      <c r="H53" s="24">
        <f t="shared" si="21"/>
        <v>120</v>
      </c>
      <c r="I53" s="42">
        <f t="shared" si="19"/>
        <v>48</v>
      </c>
      <c r="J53" s="42">
        <f t="shared" si="22"/>
        <v>72</v>
      </c>
      <c r="K53" s="137"/>
      <c r="L53" s="137"/>
      <c r="M53" s="137"/>
      <c r="N53" s="137"/>
      <c r="O53" s="137"/>
      <c r="P53" s="137"/>
      <c r="Q53" s="137"/>
      <c r="R53" s="137">
        <v>4</v>
      </c>
    </row>
    <row r="54" spans="1:18" customFormat="1" ht="36" customHeight="1">
      <c r="A54" s="231"/>
      <c r="B54" s="191"/>
      <c r="C54" s="129">
        <v>31</v>
      </c>
      <c r="D54" s="148" t="s">
        <v>71</v>
      </c>
      <c r="E54" s="23"/>
      <c r="F54" s="39"/>
      <c r="G54" s="39">
        <v>4</v>
      </c>
      <c r="H54" s="24">
        <f t="shared" si="21"/>
        <v>120</v>
      </c>
      <c r="I54" s="42">
        <f t="shared" si="19"/>
        <v>48</v>
      </c>
      <c r="J54" s="42">
        <f t="shared" si="22"/>
        <v>72</v>
      </c>
      <c r="K54" s="137"/>
      <c r="L54" s="137"/>
      <c r="M54" s="137"/>
      <c r="N54" s="137"/>
      <c r="O54" s="137"/>
      <c r="P54" s="137"/>
      <c r="Q54" s="137"/>
      <c r="R54" s="137">
        <v>4</v>
      </c>
    </row>
    <row r="55" spans="1:18" ht="18.75" customHeight="1">
      <c r="A55" s="231"/>
      <c r="B55" s="191"/>
      <c r="C55" s="43"/>
      <c r="D55" s="30" t="s">
        <v>130</v>
      </c>
      <c r="E55" s="125">
        <f>SUM(E24:E54)</f>
        <v>86</v>
      </c>
      <c r="F55" s="125">
        <f t="shared" ref="F55:R55" si="26">SUM(F24:F54)</f>
        <v>30</v>
      </c>
      <c r="G55" s="125">
        <f t="shared" si="26"/>
        <v>32</v>
      </c>
      <c r="H55" s="158">
        <f t="shared" si="26"/>
        <v>4440</v>
      </c>
      <c r="I55" s="158">
        <f t="shared" si="26"/>
        <v>1776</v>
      </c>
      <c r="J55" s="158">
        <f t="shared" si="26"/>
        <v>2664</v>
      </c>
      <c r="K55" s="158">
        <f t="shared" si="26"/>
        <v>4</v>
      </c>
      <c r="L55" s="158">
        <f t="shared" si="26"/>
        <v>0</v>
      </c>
      <c r="M55" s="158">
        <f t="shared" si="26"/>
        <v>23</v>
      </c>
      <c r="N55" s="158">
        <f t="shared" si="26"/>
        <v>27</v>
      </c>
      <c r="O55" s="158">
        <f t="shared" si="26"/>
        <v>30</v>
      </c>
      <c r="P55" s="158">
        <f t="shared" si="26"/>
        <v>21</v>
      </c>
      <c r="Q55" s="158">
        <f t="shared" si="26"/>
        <v>27</v>
      </c>
      <c r="R55" s="158">
        <f t="shared" si="26"/>
        <v>16</v>
      </c>
    </row>
    <row r="56" spans="1:18" s="7" customFormat="1" ht="19.5" customHeight="1">
      <c r="A56" s="232"/>
      <c r="B56" s="192"/>
      <c r="C56" s="45"/>
      <c r="D56" s="46" t="s">
        <v>132</v>
      </c>
      <c r="E56" s="125">
        <f>E55+E22+E12</f>
        <v>86</v>
      </c>
      <c r="F56" s="125">
        <f>F55</f>
        <v>30</v>
      </c>
      <c r="G56" s="125">
        <f>G55+G22</f>
        <v>32</v>
      </c>
      <c r="H56" s="44">
        <f t="shared" ref="H56" si="27">H55</f>
        <v>4440</v>
      </c>
      <c r="I56" s="44">
        <f t="shared" ref="I56" si="28">I55</f>
        <v>1776</v>
      </c>
      <c r="J56" s="44">
        <f t="shared" ref="J56" si="29">J55</f>
        <v>2664</v>
      </c>
      <c r="K56" s="119">
        <f t="shared" ref="K56:R56" si="30">K55+K22+K12</f>
        <v>28</v>
      </c>
      <c r="L56" s="119">
        <f t="shared" si="30"/>
        <v>32</v>
      </c>
      <c r="M56" s="119">
        <f t="shared" si="30"/>
        <v>27</v>
      </c>
      <c r="N56" s="119">
        <f t="shared" si="30"/>
        <v>27</v>
      </c>
      <c r="O56" s="119">
        <f t="shared" si="30"/>
        <v>30</v>
      </c>
      <c r="P56" s="119">
        <f t="shared" si="30"/>
        <v>21</v>
      </c>
      <c r="Q56" s="119">
        <f t="shared" si="30"/>
        <v>27</v>
      </c>
      <c r="R56" s="119">
        <f t="shared" si="30"/>
        <v>16</v>
      </c>
    </row>
    <row r="57" spans="1:18" s="7" customFormat="1" ht="20.25" customHeight="1">
      <c r="A57" s="233" t="s">
        <v>19</v>
      </c>
      <c r="B57" s="47"/>
      <c r="C57" s="223" t="s">
        <v>137</v>
      </c>
      <c r="D57" s="224"/>
      <c r="E57" s="225"/>
      <c r="F57" s="225"/>
      <c r="G57" s="225"/>
      <c r="H57" s="225"/>
      <c r="I57" s="225"/>
      <c r="J57" s="225"/>
      <c r="K57" s="225"/>
      <c r="L57" s="225"/>
      <c r="M57" s="225"/>
      <c r="N57" s="225"/>
      <c r="O57" s="225"/>
      <c r="P57" s="225"/>
      <c r="Q57" s="225"/>
      <c r="R57" s="225"/>
    </row>
    <row r="58" spans="1:18" ht="27" customHeight="1">
      <c r="A58" s="234"/>
      <c r="B58" s="193" t="s">
        <v>135</v>
      </c>
      <c r="C58" s="33">
        <v>1</v>
      </c>
      <c r="D58" s="48" t="s">
        <v>24</v>
      </c>
      <c r="E58" s="37">
        <v>6</v>
      </c>
      <c r="F58" s="49"/>
      <c r="G58" s="49"/>
      <c r="H58" s="24"/>
      <c r="I58" s="66"/>
      <c r="J58" s="65"/>
      <c r="K58" s="62"/>
      <c r="L58" s="62"/>
      <c r="M58" s="63"/>
      <c r="N58" s="62">
        <v>6</v>
      </c>
      <c r="O58" s="62"/>
      <c r="P58" s="62"/>
      <c r="Q58" s="62"/>
      <c r="R58" s="62"/>
    </row>
    <row r="59" spans="1:18" ht="32.1" customHeight="1">
      <c r="A59" s="234"/>
      <c r="B59" s="194"/>
      <c r="C59" s="33">
        <v>2</v>
      </c>
      <c r="D59" s="50" t="s">
        <v>25</v>
      </c>
      <c r="E59" s="37">
        <v>9</v>
      </c>
      <c r="F59" s="51"/>
      <c r="G59" s="51"/>
      <c r="H59" s="2"/>
      <c r="I59" s="2"/>
      <c r="J59" s="2"/>
      <c r="K59" s="62"/>
      <c r="L59" s="62"/>
      <c r="M59" s="62"/>
      <c r="N59" s="63"/>
      <c r="O59" s="62"/>
      <c r="P59" s="62">
        <v>9</v>
      </c>
      <c r="Q59" s="62"/>
      <c r="R59" s="62"/>
    </row>
    <row r="60" spans="1:18" ht="30" customHeight="1">
      <c r="A60" s="234"/>
      <c r="B60" s="194"/>
      <c r="C60" s="33">
        <v>3</v>
      </c>
      <c r="D60" s="50" t="s">
        <v>26</v>
      </c>
      <c r="E60" s="37">
        <v>9</v>
      </c>
      <c r="F60" s="51"/>
      <c r="G60" s="51"/>
      <c r="H60" s="2"/>
      <c r="I60" s="2"/>
      <c r="J60" s="2"/>
      <c r="K60" s="62"/>
      <c r="L60" s="62"/>
      <c r="M60" s="62"/>
      <c r="N60" s="63"/>
      <c r="O60" s="62"/>
      <c r="P60" s="62"/>
      <c r="Q60" s="62"/>
      <c r="R60" s="62">
        <v>9</v>
      </c>
    </row>
    <row r="61" spans="1:18" s="8" customFormat="1" ht="18" customHeight="1">
      <c r="A61" s="235" t="s">
        <v>20</v>
      </c>
      <c r="B61" s="195"/>
      <c r="C61" s="53"/>
      <c r="D61" s="54" t="s">
        <v>133</v>
      </c>
      <c r="E61" s="55">
        <f>SUM(E58:E60)</f>
        <v>24</v>
      </c>
      <c r="F61" s="56"/>
      <c r="G61" s="56"/>
      <c r="H61" s="53">
        <f>E61*30</f>
        <v>720</v>
      </c>
      <c r="I61" s="53"/>
      <c r="J61" s="53"/>
      <c r="K61" s="53">
        <f>SUM(K58:K60)</f>
        <v>0</v>
      </c>
      <c r="L61" s="53">
        <f t="shared" ref="L61:R61" si="31">SUM(L58:L60)</f>
        <v>0</v>
      </c>
      <c r="M61" s="53">
        <f t="shared" si="31"/>
        <v>0</v>
      </c>
      <c r="N61" s="53">
        <f t="shared" si="31"/>
        <v>6</v>
      </c>
      <c r="O61" s="53">
        <f t="shared" si="31"/>
        <v>0</v>
      </c>
      <c r="P61" s="53">
        <f t="shared" si="31"/>
        <v>9</v>
      </c>
      <c r="Q61" s="53">
        <f t="shared" si="31"/>
        <v>0</v>
      </c>
      <c r="R61" s="53">
        <f t="shared" si="31"/>
        <v>9</v>
      </c>
    </row>
    <row r="62" spans="1:18" s="3" customFormat="1" ht="19.5" customHeight="1">
      <c r="A62" s="236"/>
      <c r="B62" s="57"/>
      <c r="C62" s="215" t="s">
        <v>138</v>
      </c>
      <c r="D62" s="216"/>
      <c r="E62" s="217"/>
      <c r="F62" s="217"/>
      <c r="G62" s="217"/>
      <c r="H62" s="217"/>
      <c r="I62" s="217"/>
      <c r="J62" s="217"/>
      <c r="K62" s="217"/>
      <c r="L62" s="217"/>
      <c r="M62" s="217"/>
      <c r="N62" s="217"/>
      <c r="O62" s="217"/>
      <c r="P62" s="217"/>
      <c r="Q62" s="217"/>
      <c r="R62" s="217"/>
    </row>
    <row r="63" spans="1:18" ht="33" customHeight="1">
      <c r="A63" s="236"/>
      <c r="B63" s="196" t="s">
        <v>136</v>
      </c>
      <c r="C63" s="57">
        <v>1</v>
      </c>
      <c r="D63" s="50" t="s">
        <v>27</v>
      </c>
      <c r="E63" s="37">
        <v>4</v>
      </c>
      <c r="F63" s="77"/>
      <c r="G63" s="77"/>
      <c r="H63" s="52"/>
      <c r="I63" s="52"/>
      <c r="J63" s="2"/>
      <c r="K63" s="64"/>
      <c r="L63" s="64"/>
      <c r="M63" s="64"/>
      <c r="N63" s="64"/>
      <c r="O63" s="64"/>
      <c r="P63" s="64"/>
      <c r="Q63" s="64"/>
      <c r="R63" s="64">
        <v>4</v>
      </c>
    </row>
    <row r="64" spans="1:18" ht="30.95" customHeight="1">
      <c r="A64" s="236"/>
      <c r="B64" s="197"/>
      <c r="C64" s="57">
        <v>2</v>
      </c>
      <c r="D64" s="160" t="s">
        <v>28</v>
      </c>
      <c r="E64" s="37">
        <v>4</v>
      </c>
      <c r="F64" s="77"/>
      <c r="G64" s="77"/>
      <c r="H64" s="52"/>
      <c r="I64" s="52"/>
      <c r="J64" s="2"/>
      <c r="K64" s="64"/>
      <c r="L64" s="64"/>
      <c r="M64" s="64"/>
      <c r="N64" s="64"/>
      <c r="O64" s="64"/>
      <c r="P64" s="64"/>
      <c r="Q64" s="64"/>
      <c r="R64" s="64">
        <v>4</v>
      </c>
    </row>
    <row r="65" spans="1:19" s="8" customFormat="1" ht="16.5" customHeight="1">
      <c r="A65" s="236"/>
      <c r="B65" s="197"/>
      <c r="C65" s="78"/>
      <c r="D65" s="79" t="s">
        <v>134</v>
      </c>
      <c r="E65" s="80">
        <f>SUM(E63:E64)</f>
        <v>8</v>
      </c>
      <c r="F65" s="81"/>
      <c r="G65" s="81"/>
      <c r="H65" s="82">
        <v>240</v>
      </c>
      <c r="I65" s="82"/>
      <c r="J65" s="82"/>
      <c r="K65" s="82">
        <f>SUM(K63:K64)</f>
        <v>0</v>
      </c>
      <c r="L65" s="82">
        <f t="shared" ref="L65:R65" si="32">SUM(L63:L64)</f>
        <v>0</v>
      </c>
      <c r="M65" s="82">
        <f t="shared" si="32"/>
        <v>0</v>
      </c>
      <c r="N65" s="82">
        <f t="shared" si="32"/>
        <v>0</v>
      </c>
      <c r="O65" s="82">
        <f t="shared" si="32"/>
        <v>0</v>
      </c>
      <c r="P65" s="82">
        <f t="shared" si="32"/>
        <v>0</v>
      </c>
      <c r="Q65" s="82">
        <f t="shared" si="32"/>
        <v>0</v>
      </c>
      <c r="R65" s="82">
        <f t="shared" si="32"/>
        <v>8</v>
      </c>
    </row>
    <row r="66" spans="1:19" s="8" customFormat="1" ht="51" customHeight="1">
      <c r="A66" s="236"/>
      <c r="B66" s="198"/>
      <c r="C66" s="83"/>
      <c r="D66" s="30" t="s">
        <v>139</v>
      </c>
      <c r="E66" s="118">
        <f>SUM(E65+E61+E56+E22+E12)</f>
        <v>118</v>
      </c>
      <c r="F66" s="118">
        <f>F56+F22+F12</f>
        <v>90</v>
      </c>
      <c r="G66" s="118">
        <f>SUM(G65+G61+G56+G22+G12)</f>
        <v>32</v>
      </c>
      <c r="H66" s="31">
        <f>SUM(E66:G66)*30</f>
        <v>7200</v>
      </c>
      <c r="I66" s="31"/>
      <c r="J66" s="31"/>
      <c r="K66" s="118">
        <f>K65+K61+K56</f>
        <v>28</v>
      </c>
      <c r="L66" s="118">
        <f t="shared" ref="L66:R66" si="33">L65+L61+L56</f>
        <v>32</v>
      </c>
      <c r="M66" s="118">
        <f t="shared" si="33"/>
        <v>27</v>
      </c>
      <c r="N66" s="118">
        <f t="shared" si="33"/>
        <v>33</v>
      </c>
      <c r="O66" s="118">
        <f t="shared" si="33"/>
        <v>30</v>
      </c>
      <c r="P66" s="118">
        <f t="shared" si="33"/>
        <v>30</v>
      </c>
      <c r="Q66" s="118">
        <f t="shared" si="33"/>
        <v>27</v>
      </c>
      <c r="R66" s="118">
        <f t="shared" si="33"/>
        <v>33</v>
      </c>
      <c r="S66" s="128"/>
    </row>
    <row r="67" spans="1:19" s="4" customFormat="1" ht="11.25" hidden="1" customHeight="1">
      <c r="A67" s="237"/>
      <c r="B67" s="84"/>
      <c r="C67" s="85"/>
      <c r="D67" s="86"/>
      <c r="E67" s="85"/>
      <c r="F67" s="85"/>
      <c r="G67" s="85"/>
      <c r="H67" s="87"/>
      <c r="I67" s="87"/>
      <c r="J67" s="91"/>
      <c r="K67" s="91"/>
      <c r="L67" s="91"/>
      <c r="M67" s="91"/>
      <c r="N67" s="91"/>
      <c r="O67" s="91"/>
      <c r="P67" s="91"/>
      <c r="Q67" s="91"/>
      <c r="R67" s="91">
        <v>3</v>
      </c>
    </row>
    <row r="68" spans="1:19" s="9" customFormat="1" ht="61.15" customHeight="1">
      <c r="A68" s="238"/>
      <c r="B68" s="84"/>
      <c r="C68" s="242" t="s">
        <v>144</v>
      </c>
      <c r="D68" s="243"/>
      <c r="E68" s="242"/>
      <c r="F68" s="242"/>
      <c r="G68" s="242"/>
      <c r="H68" s="242"/>
      <c r="I68" s="242"/>
      <c r="J68" s="242"/>
      <c r="K68" s="242"/>
      <c r="L68" s="242"/>
      <c r="M68" s="242"/>
      <c r="N68" s="242"/>
      <c r="O68" s="242"/>
      <c r="P68" s="242"/>
      <c r="Q68" s="242"/>
      <c r="R68" s="242"/>
    </row>
    <row r="69" spans="1:19" s="9" customFormat="1" ht="24" customHeight="1">
      <c r="A69" s="238"/>
      <c r="B69" s="84"/>
      <c r="C69" s="244"/>
      <c r="D69" s="245"/>
      <c r="E69" s="244"/>
      <c r="F69" s="244"/>
      <c r="G69" s="244"/>
      <c r="H69" s="244"/>
      <c r="I69" s="244"/>
      <c r="J69" s="244"/>
      <c r="K69" s="244"/>
      <c r="L69" s="244"/>
      <c r="M69" s="244"/>
      <c r="N69" s="244"/>
      <c r="O69" s="244"/>
      <c r="P69" s="244"/>
      <c r="Q69" s="244"/>
      <c r="R69" s="244"/>
    </row>
    <row r="70" spans="1:19" s="9" customFormat="1" ht="18" customHeight="1">
      <c r="A70" s="238"/>
      <c r="B70" s="84"/>
      <c r="C70" s="244"/>
      <c r="D70" s="245"/>
      <c r="E70" s="244"/>
      <c r="F70" s="244"/>
      <c r="G70" s="244"/>
      <c r="H70" s="244"/>
      <c r="I70" s="244"/>
      <c r="J70" s="244"/>
      <c r="K70" s="244"/>
      <c r="L70" s="244"/>
      <c r="M70" s="244"/>
      <c r="N70" s="244"/>
      <c r="O70" s="244"/>
      <c r="P70" s="244"/>
      <c r="Q70" s="244"/>
      <c r="R70" s="244"/>
    </row>
    <row r="71" spans="1:19" s="9" customFormat="1" ht="15.75">
      <c r="A71" s="238"/>
      <c r="B71" s="84"/>
      <c r="C71" s="88"/>
      <c r="D71" s="240" t="s">
        <v>145</v>
      </c>
      <c r="E71" s="241"/>
      <c r="F71" s="89"/>
      <c r="G71" s="89"/>
      <c r="H71" s="89"/>
      <c r="I71" s="89"/>
      <c r="J71" s="89"/>
      <c r="K71" s="89"/>
      <c r="L71" s="89"/>
      <c r="M71" s="89"/>
      <c r="N71" s="89"/>
      <c r="O71" s="89"/>
      <c r="P71" s="89"/>
      <c r="Q71" s="89"/>
      <c r="R71" s="89"/>
    </row>
    <row r="72" spans="1:19" s="10" customFormat="1" ht="45" customHeight="1">
      <c r="A72" s="238"/>
      <c r="B72" s="84"/>
      <c r="C72" s="228" t="s">
        <v>21</v>
      </c>
      <c r="D72" s="229"/>
      <c r="E72" s="228"/>
      <c r="F72" s="228"/>
      <c r="G72" s="228"/>
      <c r="H72" s="228"/>
      <c r="I72" s="228"/>
      <c r="J72" s="92"/>
      <c r="K72" s="92"/>
      <c r="L72" s="92"/>
      <c r="M72" s="230" t="s">
        <v>80</v>
      </c>
      <c r="N72" s="230"/>
      <c r="O72" s="230"/>
      <c r="P72" s="230"/>
      <c r="Q72" s="94"/>
    </row>
    <row r="73" spans="1:19" s="10" customFormat="1" ht="49.5" customHeight="1">
      <c r="A73" s="238"/>
      <c r="B73" s="84"/>
      <c r="C73" s="228" t="s">
        <v>82</v>
      </c>
      <c r="D73" s="229"/>
      <c r="E73" s="228"/>
      <c r="F73" s="228"/>
      <c r="G73" s="228"/>
      <c r="H73" s="228"/>
      <c r="I73" s="228"/>
      <c r="J73" s="93"/>
      <c r="K73" s="93"/>
      <c r="L73" s="93"/>
      <c r="M73" s="230" t="s">
        <v>81</v>
      </c>
      <c r="N73" s="230"/>
      <c r="O73" s="230"/>
      <c r="P73" s="230"/>
      <c r="Q73" s="94"/>
    </row>
    <row r="74" spans="1:19" s="11" customFormat="1" ht="56.25" customHeight="1">
      <c r="A74" s="239"/>
      <c r="B74" s="84"/>
      <c r="C74" s="228" t="s">
        <v>22</v>
      </c>
      <c r="D74" s="229"/>
      <c r="E74" s="228"/>
      <c r="F74" s="228"/>
      <c r="G74" s="228"/>
      <c r="H74" s="228"/>
      <c r="I74" s="228"/>
      <c r="J74" s="95"/>
      <c r="K74" s="95"/>
      <c r="L74" s="95"/>
      <c r="M74" s="230" t="s">
        <v>34</v>
      </c>
      <c r="N74" s="230"/>
      <c r="O74" s="230"/>
      <c r="P74" s="230"/>
      <c r="Q74" s="90"/>
    </row>
    <row r="75" spans="1:19" s="11" customFormat="1" ht="64.5" customHeight="1">
      <c r="A75" s="90"/>
      <c r="B75" s="90"/>
      <c r="C75" s="228" t="s">
        <v>23</v>
      </c>
      <c r="D75" s="229"/>
      <c r="E75" s="228"/>
      <c r="F75" s="228"/>
      <c r="G75" s="228"/>
      <c r="H75" s="228"/>
      <c r="I75" s="228"/>
      <c r="J75" s="95"/>
      <c r="K75" s="95"/>
      <c r="L75" s="95"/>
      <c r="M75" s="230" t="s">
        <v>33</v>
      </c>
      <c r="N75" s="230"/>
      <c r="O75" s="230"/>
      <c r="P75" s="230"/>
      <c r="Q75" s="90"/>
    </row>
  </sheetData>
  <mergeCells count="36">
    <mergeCell ref="C74:I74"/>
    <mergeCell ref="M74:P74"/>
    <mergeCell ref="C75:I75"/>
    <mergeCell ref="M75:P75"/>
    <mergeCell ref="A6:A56"/>
    <mergeCell ref="A57:A60"/>
    <mergeCell ref="A61:A66"/>
    <mergeCell ref="A67:A74"/>
    <mergeCell ref="D71:E71"/>
    <mergeCell ref="C72:I72"/>
    <mergeCell ref="C73:I73"/>
    <mergeCell ref="M73:P73"/>
    <mergeCell ref="C68:R70"/>
    <mergeCell ref="M72:P72"/>
    <mergeCell ref="D1:R1"/>
    <mergeCell ref="C5:R5"/>
    <mergeCell ref="C14:R14"/>
    <mergeCell ref="C23:R23"/>
    <mergeCell ref="C57:R57"/>
    <mergeCell ref="Q3:R3"/>
    <mergeCell ref="O3:P3"/>
    <mergeCell ref="M3:N3"/>
    <mergeCell ref="K3:L3"/>
    <mergeCell ref="H3:H4"/>
    <mergeCell ref="A2:A4"/>
    <mergeCell ref="B6:B56"/>
    <mergeCell ref="B58:B61"/>
    <mergeCell ref="B63:B66"/>
    <mergeCell ref="K2:R2"/>
    <mergeCell ref="H2:J2"/>
    <mergeCell ref="E2:G3"/>
    <mergeCell ref="D2:D4"/>
    <mergeCell ref="C2:C4"/>
    <mergeCell ref="C62:R62"/>
    <mergeCell ref="I3:I4"/>
    <mergeCell ref="J3:J4"/>
  </mergeCells>
  <pageMargins left="0.51181102362204722" right="0.51181102362204722" top="0.55118110236220474" bottom="0.55118110236220474" header="0.19685039370078741" footer="0.19685039370078741"/>
  <pageSetup paperSize="9" scale="60" fitToHeight="0" orientation="landscape" r:id="rId1"/>
  <colBreaks count="1" manualBreakCount="1">
    <brk id="19" max="74" man="1"/>
  </colBreaks>
</worksheet>
</file>

<file path=xl/worksheets/sheet3.xml><?xml version="1.0" encoding="utf-8"?>
<worksheet xmlns="http://schemas.openxmlformats.org/spreadsheetml/2006/main" xmlns:r="http://schemas.openxmlformats.org/officeDocument/2006/relationships">
  <dimension ref="A1:C28"/>
  <sheetViews>
    <sheetView zoomScalePageLayoutView="115" workbookViewId="0">
      <selection activeCell="A26" sqref="A26:A28"/>
    </sheetView>
  </sheetViews>
  <sheetFormatPr defaultColWidth="9" defaultRowHeight="18.75"/>
  <cols>
    <col min="1" max="1" width="23.7109375" style="1" customWidth="1"/>
    <col min="2" max="2" width="55.7109375" customWidth="1"/>
  </cols>
  <sheetData>
    <row r="1" spans="1:3" ht="19.5" thickBot="1"/>
    <row r="2" spans="1:3" ht="47.25">
      <c r="A2" s="251" t="s">
        <v>147</v>
      </c>
      <c r="B2" s="153" t="s">
        <v>102</v>
      </c>
      <c r="C2" s="257">
        <v>4</v>
      </c>
    </row>
    <row r="3" spans="1:3" ht="63">
      <c r="A3" s="252"/>
      <c r="B3" s="150" t="s">
        <v>101</v>
      </c>
      <c r="C3" s="258"/>
    </row>
    <row r="4" spans="1:3" ht="60.75" customHeight="1" thickBot="1">
      <c r="A4" s="253"/>
      <c r="B4" s="156" t="s">
        <v>109</v>
      </c>
      <c r="C4" s="259"/>
    </row>
    <row r="5" spans="1:3" ht="47.25">
      <c r="A5" s="251" t="s">
        <v>148</v>
      </c>
      <c r="B5" s="153" t="s">
        <v>100</v>
      </c>
      <c r="C5" s="257">
        <v>4</v>
      </c>
    </row>
    <row r="6" spans="1:3" ht="47.25">
      <c r="A6" s="252"/>
      <c r="B6" s="150" t="s">
        <v>99</v>
      </c>
      <c r="C6" s="258"/>
    </row>
    <row r="7" spans="1:3" ht="32.25" thickBot="1">
      <c r="A7" s="253"/>
      <c r="B7" s="156" t="s">
        <v>110</v>
      </c>
      <c r="C7" s="259"/>
    </row>
    <row r="8" spans="1:3" ht="31.5">
      <c r="A8" s="251" t="s">
        <v>149</v>
      </c>
      <c r="B8" s="152" t="s">
        <v>98</v>
      </c>
      <c r="C8" s="257">
        <v>4</v>
      </c>
    </row>
    <row r="9" spans="1:3" ht="47.25">
      <c r="A9" s="252"/>
      <c r="B9" s="150" t="s">
        <v>97</v>
      </c>
      <c r="C9" s="258"/>
    </row>
    <row r="10" spans="1:3" ht="63.75" thickBot="1">
      <c r="A10" s="253"/>
      <c r="B10" s="156" t="s">
        <v>111</v>
      </c>
      <c r="C10" s="259"/>
    </row>
    <row r="11" spans="1:3" ht="31.5">
      <c r="A11" s="254" t="s">
        <v>150</v>
      </c>
      <c r="B11" s="151" t="s">
        <v>96</v>
      </c>
      <c r="C11" s="260">
        <v>4</v>
      </c>
    </row>
    <row r="12" spans="1:3" ht="47.25">
      <c r="A12" s="255"/>
      <c r="B12" s="150" t="s">
        <v>95</v>
      </c>
      <c r="C12" s="260"/>
    </row>
    <row r="13" spans="1:3" ht="47.25">
      <c r="A13" s="256"/>
      <c r="B13" s="155" t="s">
        <v>107</v>
      </c>
      <c r="C13" s="261"/>
    </row>
    <row r="14" spans="1:3" ht="31.5">
      <c r="A14" s="247" t="s">
        <v>151</v>
      </c>
      <c r="B14" s="151" t="s">
        <v>94</v>
      </c>
      <c r="C14" s="246">
        <v>4</v>
      </c>
    </row>
    <row r="15" spans="1:3" ht="63">
      <c r="A15" s="248"/>
      <c r="B15" s="150" t="s">
        <v>93</v>
      </c>
      <c r="C15" s="246"/>
    </row>
    <row r="16" spans="1:3" ht="31.5">
      <c r="A16" s="249"/>
      <c r="B16" s="155" t="s">
        <v>108</v>
      </c>
      <c r="C16" s="246"/>
    </row>
    <row r="17" spans="1:3" ht="63">
      <c r="A17" s="247" t="s">
        <v>152</v>
      </c>
      <c r="B17" s="150" t="s">
        <v>91</v>
      </c>
      <c r="C17" s="246">
        <v>4</v>
      </c>
    </row>
    <row r="18" spans="1:3" ht="15.75">
      <c r="A18" s="248"/>
      <c r="B18" s="150" t="s">
        <v>92</v>
      </c>
      <c r="C18" s="246"/>
    </row>
    <row r="19" spans="1:3" ht="31.5">
      <c r="A19" s="249"/>
      <c r="B19" s="155" t="s">
        <v>106</v>
      </c>
      <c r="C19" s="246"/>
    </row>
    <row r="20" spans="1:3" ht="19.5" customHeight="1">
      <c r="A20" s="247" t="s">
        <v>154</v>
      </c>
      <c r="B20" s="150" t="s">
        <v>89</v>
      </c>
      <c r="C20" s="246">
        <v>3</v>
      </c>
    </row>
    <row r="21" spans="1:3" ht="31.5">
      <c r="A21" s="248"/>
      <c r="B21" s="150" t="s">
        <v>90</v>
      </c>
      <c r="C21" s="246"/>
    </row>
    <row r="22" spans="1:3" ht="63.75" thickBot="1">
      <c r="A22" s="250"/>
      <c r="B22" s="155" t="s">
        <v>105</v>
      </c>
      <c r="C22" s="246"/>
    </row>
    <row r="23" spans="1:3" ht="47.25">
      <c r="A23" s="262" t="s">
        <v>153</v>
      </c>
      <c r="B23" s="149" t="s">
        <v>87</v>
      </c>
      <c r="C23" s="246">
        <v>4</v>
      </c>
    </row>
    <row r="24" spans="1:3" ht="31.5">
      <c r="A24" s="263"/>
      <c r="B24" s="149" t="s">
        <v>88</v>
      </c>
      <c r="C24" s="246"/>
    </row>
    <row r="25" spans="1:3" ht="63.75" thickBot="1">
      <c r="A25" s="264"/>
      <c r="B25" s="154" t="s">
        <v>104</v>
      </c>
      <c r="C25" s="246"/>
    </row>
    <row r="26" spans="1:3" ht="78.75">
      <c r="A26" s="262" t="s">
        <v>155</v>
      </c>
      <c r="B26" s="149" t="s">
        <v>85</v>
      </c>
      <c r="C26" s="246">
        <v>4</v>
      </c>
    </row>
    <row r="27" spans="1:3" ht="47.25">
      <c r="A27" s="263"/>
      <c r="B27" s="149" t="s">
        <v>86</v>
      </c>
      <c r="C27" s="246"/>
    </row>
    <row r="28" spans="1:3" ht="48" thickBot="1">
      <c r="A28" s="264"/>
      <c r="B28" s="154" t="s">
        <v>103</v>
      </c>
      <c r="C28" s="246"/>
    </row>
  </sheetData>
  <mergeCells count="18">
    <mergeCell ref="A23:A25"/>
    <mergeCell ref="A26:A28"/>
    <mergeCell ref="C17:C19"/>
    <mergeCell ref="C20:C22"/>
    <mergeCell ref="C23:C25"/>
    <mergeCell ref="C26:C28"/>
    <mergeCell ref="C14:C16"/>
    <mergeCell ref="A14:A16"/>
    <mergeCell ref="A17:A19"/>
    <mergeCell ref="A20:A22"/>
    <mergeCell ref="A2:A4"/>
    <mergeCell ref="A5:A7"/>
    <mergeCell ref="A8:A10"/>
    <mergeCell ref="A11:A13"/>
    <mergeCell ref="C2:C4"/>
    <mergeCell ref="C5:C7"/>
    <mergeCell ref="C8:C10"/>
    <mergeCell ref="C11:C13"/>
  </mergeCells>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Тит лист</vt:lpstr>
      <vt:lpstr>УП</vt:lpstr>
      <vt:lpstr>Каталог</vt:lpstr>
      <vt:lpstr>'Тит лист'!Область_печати</vt:lpstr>
      <vt:lpstr>УП!Область_печати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2024-07-16T03:08:50Z</cp:lastPrinted>
  <dcterms:created xsi:type="dcterms:W3CDTF">2024-05-26T04:55:00Z</dcterms:created>
  <dcterms:modified xsi:type="dcterms:W3CDTF">2025-07-18T09:19:04Z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C9B8F76FE90E4469A1F03CC4647DD490_13</vt:lpwstr>
  </property>
  <property fmtid="{D5CDD505-2E9C-101B-9397-08002B2CF9AE}" pid="3" name="KSOProductBuildVer">
    <vt:lpwstr>1049-12.2.0.17119</vt:lpwstr>
  </property>
</Properties>
</file>